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65" windowWidth="20175" windowHeight="12795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S15" i="1" l="1"/>
  <c r="T52" i="1"/>
  <c r="T72" i="1"/>
  <c r="Q78" i="1"/>
  <c r="P72" i="1"/>
  <c r="R72" i="1"/>
  <c r="P67" i="1"/>
  <c r="R67" i="1"/>
  <c r="T67" i="1"/>
  <c r="P62" i="1"/>
  <c r="R62" i="1"/>
  <c r="T62" i="1"/>
  <c r="P57" i="1"/>
  <c r="R57" i="1"/>
  <c r="T57" i="1"/>
  <c r="P52" i="1"/>
  <c r="R52" i="1"/>
  <c r="P47" i="1"/>
  <c r="R47" i="1"/>
  <c r="T47" i="1"/>
  <c r="P42" i="1"/>
  <c r="R42" i="1"/>
  <c r="T42" i="1"/>
  <c r="P37" i="1"/>
  <c r="R37" i="1"/>
  <c r="T37" i="1"/>
  <c r="P32" i="1"/>
  <c r="R32" i="1"/>
  <c r="T32" i="1"/>
  <c r="P27" i="1"/>
  <c r="R27" i="1"/>
  <c r="T27" i="1"/>
  <c r="P22" i="1"/>
  <c r="R22" i="1"/>
  <c r="T22" i="1"/>
  <c r="P17" i="1"/>
  <c r="R17" i="1"/>
  <c r="I16" i="1"/>
  <c r="J16" i="1"/>
  <c r="K16" i="1"/>
  <c r="L16" i="1"/>
  <c r="M16" i="1"/>
  <c r="N16" i="1"/>
  <c r="O16" i="1"/>
  <c r="R15" i="1"/>
  <c r="T17" i="1"/>
  <c r="T15" i="1"/>
  <c r="R78" i="1"/>
</calcChain>
</file>

<file path=xl/sharedStrings.xml><?xml version="1.0" encoding="utf-8"?>
<sst xmlns="http://schemas.openxmlformats.org/spreadsheetml/2006/main" count="116" uniqueCount="49">
  <si>
    <t>FOTO</t>
  </si>
  <si>
    <t>COLORE</t>
  </si>
  <si>
    <t>SILVER</t>
  </si>
  <si>
    <t>SEASON :   SS 22</t>
  </si>
  <si>
    <t>HK S2G11</t>
  </si>
  <si>
    <t>ART. SMILE</t>
  </si>
  <si>
    <t>DESCR. MATERIALI</t>
  </si>
  <si>
    <t>TOT CRT</t>
  </si>
  <si>
    <t>GOLD</t>
  </si>
  <si>
    <t>UPPER : PU</t>
  </si>
  <si>
    <t>OUTSOLE :  PU</t>
  </si>
  <si>
    <t>ART. IGF</t>
  </si>
  <si>
    <t>25/32</t>
  </si>
  <si>
    <t>ART. CLIENTE</t>
  </si>
  <si>
    <t>SIZE RANGE</t>
  </si>
  <si>
    <t>PRS</t>
  </si>
  <si>
    <t>TOT PRS</t>
  </si>
  <si>
    <t>TOT CRTS</t>
  </si>
  <si>
    <t>HK S2G13</t>
  </si>
  <si>
    <t>257A011S</t>
  </si>
  <si>
    <t xml:space="preserve">INSOLE : LEAHTER </t>
  </si>
  <si>
    <t xml:space="preserve">1HP0010801 </t>
  </si>
  <si>
    <t>1HP0010802</t>
  </si>
  <si>
    <t>HK S2G29</t>
  </si>
  <si>
    <t>257A085S</t>
  </si>
  <si>
    <t>1HP0010803</t>
  </si>
  <si>
    <t>1HP0010804</t>
  </si>
  <si>
    <t>HK S2G30</t>
  </si>
  <si>
    <t>257A013S</t>
  </si>
  <si>
    <t>PINK</t>
  </si>
  <si>
    <t>WHITE</t>
  </si>
  <si>
    <t>HK S2G31</t>
  </si>
  <si>
    <t>257A149S</t>
  </si>
  <si>
    <t>ROSE</t>
  </si>
  <si>
    <t>257A066S</t>
  </si>
  <si>
    <t>1HP0010805</t>
  </si>
  <si>
    <t>NAVY</t>
  </si>
  <si>
    <t>YELLOW</t>
  </si>
  <si>
    <t>HK S2G12</t>
  </si>
  <si>
    <t>257A205S</t>
  </si>
  <si>
    <t>1HP0010806</t>
  </si>
  <si>
    <t>KHAKI</t>
  </si>
  <si>
    <r>
      <rPr>
        <b/>
        <sz val="16"/>
        <rFont val="Calibri"/>
        <family val="2"/>
      </rPr>
      <t>ORDER N° :</t>
    </r>
    <r>
      <rPr>
        <sz val="16"/>
        <rFont val="Calibri"/>
        <family val="2"/>
      </rPr>
      <t xml:space="preserve">   HPS01100</t>
    </r>
  </si>
  <si>
    <t xml:space="preserve">DELIVERY: </t>
  </si>
  <si>
    <t>PAYMENT :</t>
  </si>
  <si>
    <t>made in Italy</t>
  </si>
  <si>
    <t>RETAIL UNI</t>
  </si>
  <si>
    <t>VALO RETAIL</t>
  </si>
  <si>
    <t xml:space="preserve">SUPPLIER 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</si>
</sst>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_-[$$-409]* #,##0.00_ ;_-[$$-409]* \-#,##0.00\ ;_-[$$-409]* &quot;-&quot;??_ ;_-@_ "/>
    <numFmt numFmtId="165" formatCode="_-[$€-410]\ * #,##0.00_-;\-[$€-410]\ * #,##0.00_-;_-[$€-410]\ * &quot;-&quot;??_-;_-@_-"/>
    <numFmt numFmtId="166" formatCode="[$-816]General"/>
    <numFmt numFmtId="167" formatCode="#,##0.00&quot; € &quot;;&quot;-&quot;#,##0.00&quot; € &quot;;&quot; -&quot;#&quot; € &quot;;@&quot; &quot;"/>
    <numFmt numFmtId="168" formatCode="[$$-409]#,##0.00&quot; &quot;;[$$-409]&quot;-&quot;#,##0.00&quot; &quot;;[$$-409]&quot;-&quot;#&quot; &quot;;@&quot; &quot;"/>
    <numFmt numFmtId="169" formatCode="#,##0.00&quot; &quot;[$€-816];[Red]&quot;-&quot;#,##0.00&quot; &quot;[$€-816]"/>
    <numFmt numFmtId="170" formatCode="_-* #,##0.00\ [$€-410]_-;\-* #,##0.00\ [$€-410]_-;_-* &quot;-&quot;??\ [$€-410]_-;_-@_-"/>
    <numFmt numFmtId="171" formatCode="_-* #,##0.00\ [$€-40C]_-;\-* #,##0.00\ [$€-40C]_-;_-* &quot;-&quot;??\ [$€-40C]_-;_-@_-"/>
  </numFmts>
  <fonts count="38" x14ac:knownFonts="1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4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2"/>
      <name val="Verdana"/>
      <family val="2"/>
    </font>
    <font>
      <b/>
      <u/>
      <sz val="14"/>
      <color indexed="10"/>
      <name val="Verdana"/>
      <family val="2"/>
    </font>
    <font>
      <sz val="10"/>
      <name val="Arial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12"/>
      <color indexed="17"/>
      <name val="Calibri"/>
      <family val="2"/>
    </font>
    <font>
      <b/>
      <sz val="12"/>
      <name val="Calibri"/>
      <family val="2"/>
    </font>
    <font>
      <b/>
      <u/>
      <sz val="12"/>
      <name val="Verdana"/>
      <family val="2"/>
    </font>
    <font>
      <sz val="12"/>
      <name val="Verdana"/>
      <family val="2"/>
    </font>
    <font>
      <b/>
      <u/>
      <sz val="12"/>
      <color indexed="12"/>
      <name val="Verdana"/>
      <family val="2"/>
    </font>
    <font>
      <u/>
      <sz val="10"/>
      <color indexed="10"/>
      <name val="Verdana"/>
      <family val="2"/>
    </font>
    <font>
      <sz val="14"/>
      <name val="Verdana"/>
      <family val="2"/>
    </font>
    <font>
      <sz val="14"/>
      <name val="Arial"/>
      <family val="2"/>
    </font>
    <font>
      <b/>
      <sz val="14"/>
      <color indexed="12"/>
      <name val="Verdana"/>
      <family val="2"/>
    </font>
    <font>
      <u/>
      <sz val="14"/>
      <name val="Verdana"/>
      <family val="2"/>
    </font>
    <font>
      <b/>
      <u/>
      <sz val="14"/>
      <color indexed="12"/>
      <name val="Verdana"/>
      <family val="2"/>
    </font>
    <font>
      <sz val="16"/>
      <name val="Calibri"/>
      <family val="2"/>
    </font>
    <font>
      <b/>
      <sz val="16"/>
      <name val="Calibri"/>
      <family val="2"/>
    </font>
    <font>
      <sz val="16"/>
      <color indexed="12"/>
      <name val="Calibri"/>
      <family val="2"/>
    </font>
    <font>
      <sz val="16"/>
      <color indexed="17"/>
      <name val="Calibri"/>
      <family val="2"/>
    </font>
    <font>
      <sz val="16"/>
      <color indexed="10"/>
      <name val="Calibri"/>
      <family val="2"/>
    </font>
    <font>
      <b/>
      <sz val="16"/>
      <color indexed="10"/>
      <name val="Calibri"/>
      <family val="2"/>
    </font>
    <font>
      <sz val="10"/>
      <name val="Arial"/>
      <family val="2"/>
    </font>
    <font>
      <b/>
      <sz val="16"/>
      <name val="Verdan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i/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44" fontId="30" fillId="0" borderId="0" applyFont="0" applyFill="0" applyBorder="0" applyAlignment="0" applyProtection="0"/>
    <xf numFmtId="167" fontId="33" fillId="0" borderId="0"/>
    <xf numFmtId="168" fontId="33" fillId="0" borderId="0"/>
    <xf numFmtId="0" fontId="34" fillId="0" borderId="0">
      <alignment horizontal="center"/>
    </xf>
    <xf numFmtId="0" fontId="34" fillId="0" borderId="0">
      <alignment horizontal="center" textRotation="90"/>
    </xf>
    <xf numFmtId="0" fontId="32" fillId="0" borderId="0"/>
    <xf numFmtId="166" fontId="33" fillId="0" borderId="0"/>
    <xf numFmtId="0" fontId="32" fillId="0" borderId="0"/>
    <xf numFmtId="0" fontId="32" fillId="0" borderId="0"/>
    <xf numFmtId="0" fontId="32" fillId="0" borderId="0"/>
    <xf numFmtId="166" fontId="33" fillId="0" borderId="0"/>
    <xf numFmtId="0" fontId="32" fillId="0" borderId="0"/>
    <xf numFmtId="0" fontId="32" fillId="0" borderId="0"/>
    <xf numFmtId="0" fontId="35" fillId="0" borderId="0"/>
    <xf numFmtId="164" fontId="32" fillId="0" borderId="0"/>
    <xf numFmtId="164" fontId="32" fillId="0" borderId="0"/>
    <xf numFmtId="164" fontId="32" fillId="0" borderId="0"/>
    <xf numFmtId="164" fontId="32" fillId="0" borderId="0"/>
    <xf numFmtId="168" fontId="33" fillId="0" borderId="0"/>
    <xf numFmtId="164" fontId="32" fillId="0" borderId="0"/>
    <xf numFmtId="164" fontId="32" fillId="0" borderId="0"/>
    <xf numFmtId="164" fontId="8" fillId="0" borderId="0"/>
    <xf numFmtId="0" fontId="8" fillId="0" borderId="0"/>
    <xf numFmtId="166" fontId="36" fillId="0" borderId="0"/>
    <xf numFmtId="165" fontId="8" fillId="0" borderId="0"/>
    <xf numFmtId="168" fontId="36" fillId="0" borderId="0"/>
    <xf numFmtId="0" fontId="32" fillId="0" borderId="0"/>
    <xf numFmtId="166" fontId="33" fillId="0" borderId="0"/>
    <xf numFmtId="164" fontId="32" fillId="0" borderId="0"/>
    <xf numFmtId="164" fontId="32" fillId="0" borderId="0"/>
    <xf numFmtId="164" fontId="32" fillId="0" borderId="0"/>
    <xf numFmtId="0" fontId="32" fillId="0" borderId="0"/>
    <xf numFmtId="0" fontId="32" fillId="0" borderId="0"/>
    <xf numFmtId="0" fontId="32" fillId="0" borderId="0"/>
    <xf numFmtId="166" fontId="33" fillId="0" borderId="0"/>
    <xf numFmtId="0" fontId="32" fillId="0" borderId="0"/>
    <xf numFmtId="0" fontId="32" fillId="0" borderId="0"/>
    <xf numFmtId="0" fontId="32" fillId="0" borderId="0"/>
    <xf numFmtId="166" fontId="33" fillId="0" borderId="0"/>
    <xf numFmtId="0" fontId="32" fillId="0" borderId="0"/>
    <xf numFmtId="0" fontId="32" fillId="0" borderId="0"/>
    <xf numFmtId="0" fontId="32" fillId="0" borderId="0"/>
    <xf numFmtId="166" fontId="33" fillId="0" borderId="0"/>
    <xf numFmtId="0" fontId="32" fillId="0" borderId="0"/>
    <xf numFmtId="0" fontId="32" fillId="0" borderId="0"/>
    <xf numFmtId="0" fontId="32" fillId="0" borderId="0"/>
    <xf numFmtId="166" fontId="33" fillId="0" borderId="0"/>
    <xf numFmtId="0" fontId="32" fillId="0" borderId="0"/>
    <xf numFmtId="0" fontId="32" fillId="0" borderId="0"/>
    <xf numFmtId="0" fontId="32" fillId="0" borderId="0"/>
    <xf numFmtId="166" fontId="33" fillId="0" borderId="0"/>
    <xf numFmtId="0" fontId="32" fillId="0" borderId="0"/>
    <xf numFmtId="0" fontId="32" fillId="0" borderId="0"/>
    <xf numFmtId="0" fontId="32" fillId="0" borderId="0"/>
    <xf numFmtId="166" fontId="33" fillId="0" borderId="0"/>
    <xf numFmtId="0" fontId="32" fillId="0" borderId="0"/>
    <xf numFmtId="0" fontId="32" fillId="0" borderId="0"/>
    <xf numFmtId="0" fontId="37" fillId="0" borderId="0"/>
    <xf numFmtId="169" fontId="37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6">
    <xf numFmtId="0" fontId="0" fillId="0" borderId="0" xfId="0"/>
    <xf numFmtId="164" fontId="12" fillId="0" borderId="0" xfId="15" applyFont="1" applyFill="1" applyBorder="1" applyAlignment="1">
      <alignment horizontal="center" vertical="center" wrapText="1"/>
    </xf>
    <xf numFmtId="168" fontId="10" fillId="0" borderId="0" xfId="3" applyFont="1" applyFill="1" applyAlignment="1">
      <alignment horizontal="center" vertical="center" wrapText="1"/>
    </xf>
    <xf numFmtId="168" fontId="9" fillId="0" borderId="0" xfId="3" applyFont="1" applyFill="1" applyAlignment="1">
      <alignment wrapText="1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168" fontId="10" fillId="0" borderId="0" xfId="3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15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164" fontId="13" fillId="0" borderId="0" xfId="15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70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 applyAlignment="1">
      <alignment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8" fontId="10" fillId="0" borderId="0" xfId="3" applyFont="1" applyFill="1" applyAlignment="1">
      <alignment horizontal="left" wrapText="1"/>
    </xf>
    <xf numFmtId="168" fontId="9" fillId="0" borderId="0" xfId="3" applyFont="1" applyFill="1" applyAlignment="1">
      <alignment horizontal="left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9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left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left"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left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/>
    </xf>
    <xf numFmtId="164" fontId="24" fillId="0" borderId="0" xfId="15" applyFont="1" applyFill="1" applyAlignment="1">
      <alignment horizontal="left" vertical="center" wrapText="1"/>
    </xf>
    <xf numFmtId="164" fontId="26" fillId="0" borderId="0" xfId="15" applyFont="1" applyFill="1" applyAlignment="1">
      <alignment horizontal="left" vertical="center" wrapText="1"/>
    </xf>
    <xf numFmtId="164" fontId="27" fillId="0" borderId="0" xfId="15" applyFont="1" applyFill="1" applyAlignment="1">
      <alignment horizontal="left" vertical="center" wrapText="1"/>
    </xf>
    <xf numFmtId="164" fontId="24" fillId="0" borderId="0" xfId="15" applyFont="1" applyFill="1" applyBorder="1" applyAlignment="1">
      <alignment horizontal="left" vertical="center" wrapText="1"/>
    </xf>
    <xf numFmtId="164" fontId="27" fillId="0" borderId="0" xfId="15" applyFont="1" applyFill="1" applyBorder="1" applyAlignment="1">
      <alignment horizontal="left" vertical="center" wrapText="1"/>
    </xf>
    <xf numFmtId="164" fontId="28" fillId="0" borderId="0" xfId="15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wrapText="1"/>
    </xf>
    <xf numFmtId="0" fontId="6" fillId="0" borderId="23" xfId="0" applyFont="1" applyFill="1" applyBorder="1" applyAlignment="1">
      <alignment horizontal="center" vertical="center" wrapText="1"/>
    </xf>
    <xf numFmtId="164" fontId="25" fillId="0" borderId="0" xfId="15" applyFont="1" applyFill="1" applyBorder="1" applyAlignment="1">
      <alignment horizontal="left" vertical="center" wrapText="1"/>
    </xf>
    <xf numFmtId="44" fontId="11" fillId="0" borderId="0" xfId="1" applyFont="1" applyFill="1" applyAlignment="1">
      <alignment horizontal="center" vertical="center"/>
    </xf>
    <xf numFmtId="44" fontId="5" fillId="0" borderId="0" xfId="1" applyFont="1" applyFill="1" applyAlignment="1">
      <alignment horizontal="center" vertical="center"/>
    </xf>
    <xf numFmtId="44" fontId="6" fillId="0" borderId="2" xfId="1" applyFont="1" applyFill="1" applyBorder="1" applyAlignment="1">
      <alignment horizontal="center" vertical="center" wrapText="1"/>
    </xf>
    <xf numFmtId="44" fontId="6" fillId="0" borderId="0" xfId="1" applyFont="1" applyFill="1" applyBorder="1" applyAlignment="1">
      <alignment horizontal="center" vertical="center"/>
    </xf>
    <xf numFmtId="44" fontId="4" fillId="0" borderId="0" xfId="1" applyFont="1" applyFill="1" applyAlignment="1">
      <alignment horizontal="center" vertical="center"/>
    </xf>
    <xf numFmtId="44" fontId="0" fillId="0" borderId="0" xfId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171" fontId="31" fillId="0" borderId="0" xfId="0" applyNumberFormat="1" applyFont="1" applyFill="1" applyAlignment="1">
      <alignment horizontal="center" vertical="center"/>
    </xf>
    <xf numFmtId="44" fontId="31" fillId="0" borderId="0" xfId="1" applyFont="1" applyFill="1" applyAlignment="1">
      <alignment horizontal="center" vertical="center"/>
    </xf>
    <xf numFmtId="168" fontId="10" fillId="0" borderId="0" xfId="3" applyFont="1" applyFill="1" applyAlignment="1">
      <alignment horizontal="left" wrapText="1"/>
    </xf>
    <xf numFmtId="168" fontId="9" fillId="0" borderId="0" xfId="3" applyFont="1" applyFill="1" applyAlignment="1">
      <alignment horizontal="left" wrapText="1"/>
    </xf>
    <xf numFmtId="164" fontId="24" fillId="0" borderId="0" xfId="15" applyFont="1" applyFill="1" applyAlignment="1">
      <alignment horizontal="left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171" fontId="3" fillId="0" borderId="4" xfId="1" applyNumberFormat="1" applyFont="1" applyFill="1" applyBorder="1" applyAlignment="1">
      <alignment horizontal="center" vertical="center"/>
    </xf>
    <xf numFmtId="171" fontId="3" fillId="0" borderId="24" xfId="1" applyNumberFormat="1" applyFont="1" applyFill="1" applyBorder="1" applyAlignment="1">
      <alignment horizontal="center" vertical="center"/>
    </xf>
    <xf numFmtId="171" fontId="3" fillId="0" borderId="25" xfId="1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164" fontId="28" fillId="0" borderId="0" xfId="15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170" fontId="3" fillId="0" borderId="3" xfId="0" applyNumberFormat="1" applyFont="1" applyFill="1" applyBorder="1" applyAlignment="1">
      <alignment horizontal="center" vertical="center"/>
    </xf>
    <xf numFmtId="170" fontId="3" fillId="0" borderId="27" xfId="0" applyNumberFormat="1" applyFont="1" applyFill="1" applyBorder="1" applyAlignment="1">
      <alignment horizontal="center" vertical="center"/>
    </xf>
    <xf numFmtId="170" fontId="3" fillId="0" borderId="18" xfId="0" applyNumberFormat="1" applyFont="1" applyFill="1" applyBorder="1" applyAlignment="1">
      <alignment horizontal="center" vertical="center"/>
    </xf>
  </cellXfs>
  <cellStyles count="63">
    <cellStyle name="Currency" xfId="1" builtinId="4"/>
    <cellStyle name="Excel Built-in Currency" xfId="2"/>
    <cellStyle name="Excel Built-in Normal" xfId="3"/>
    <cellStyle name="Heading" xfId="4"/>
    <cellStyle name="Heading1" xfId="5"/>
    <cellStyle name="Normal" xfId="0" builtinId="0"/>
    <cellStyle name="Normale 10" xfId="6"/>
    <cellStyle name="Normale 10 2" xfId="7"/>
    <cellStyle name="Normale 10 3" xfId="8"/>
    <cellStyle name="Normale 10 4" xfId="9"/>
    <cellStyle name="Normale 11" xfId="10"/>
    <cellStyle name="Normale 11 2" xfId="11"/>
    <cellStyle name="Normale 11 3" xfId="12"/>
    <cellStyle name="Normale 11 4" xfId="13"/>
    <cellStyle name="Normale 12" xfId="14"/>
    <cellStyle name="Normale 13" xfId="15"/>
    <cellStyle name="Normale 13 2" xfId="16"/>
    <cellStyle name="Normale 13 3" xfId="17"/>
    <cellStyle name="Normale 16" xfId="18"/>
    <cellStyle name="Normale 16 2" xfId="19"/>
    <cellStyle name="Normale 16 3" xfId="20"/>
    <cellStyle name="Normale 16 4" xfId="21"/>
    <cellStyle name="Normale 2" xfId="22"/>
    <cellStyle name="Normale 2 2" xfId="23"/>
    <cellStyle name="Normale 2 2 2" xfId="24"/>
    <cellStyle name="Normale 2 2 3" xfId="25"/>
    <cellStyle name="Normale 2 3" xfId="26"/>
    <cellStyle name="Normale 3" xfId="27"/>
    <cellStyle name="Normale 3 2" xfId="28"/>
    <cellStyle name="Normale 3 3" xfId="29"/>
    <cellStyle name="Normale 3 3 2" xfId="30"/>
    <cellStyle name="Normale 3 3 3" xfId="31"/>
    <cellStyle name="Normale 3 4" xfId="32"/>
    <cellStyle name="Normale 3 5" xfId="33"/>
    <cellStyle name="Normale 4" xfId="34"/>
    <cellStyle name="Normale 4 2" xfId="35"/>
    <cellStyle name="Normale 4 3" xfId="36"/>
    <cellStyle name="Normale 4 4" xfId="37"/>
    <cellStyle name="Normale 5" xfId="38"/>
    <cellStyle name="Normale 5 2" xfId="39"/>
    <cellStyle name="Normale 5 3" xfId="40"/>
    <cellStyle name="Normale 5 4" xfId="41"/>
    <cellStyle name="Normale 6" xfId="42"/>
    <cellStyle name="Normale 6 2" xfId="43"/>
    <cellStyle name="Normale 6 3" xfId="44"/>
    <cellStyle name="Normale 6 4" xfId="45"/>
    <cellStyle name="Normale 7" xfId="46"/>
    <cellStyle name="Normale 7 2" xfId="47"/>
    <cellStyle name="Normale 7 3" xfId="48"/>
    <cellStyle name="Normale 7 4" xfId="49"/>
    <cellStyle name="Normale 8" xfId="50"/>
    <cellStyle name="Normale 8 2" xfId="51"/>
    <cellStyle name="Normale 8 3" xfId="52"/>
    <cellStyle name="Normale 8 4" xfId="53"/>
    <cellStyle name="Normale 9" xfId="54"/>
    <cellStyle name="Normale 9 2" xfId="55"/>
    <cellStyle name="Normale 9 3" xfId="56"/>
    <cellStyle name="Normale 9 4" xfId="57"/>
    <cellStyle name="Result" xfId="58"/>
    <cellStyle name="Result2" xfId="59"/>
    <cellStyle name="Valuta 2" xfId="60"/>
    <cellStyle name="Valuta 2 2" xfId="61"/>
    <cellStyle name="Valuta 2 3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257175</xdr:colOff>
      <xdr:row>0</xdr:row>
      <xdr:rowOff>19050</xdr:rowOff>
    </xdr:from>
    <xdr:to>
      <xdr:col>16</xdr:col>
      <xdr:colOff>247650</xdr:colOff>
      <xdr:row>11</xdr:row>
      <xdr:rowOff>190500</xdr:rowOff>
    </xdr:to>
    <xdr:pic>
      <xdr:nvPicPr>
        <xdr:cNvPr id="1025" name="Immagine 3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57925" y="19050"/>
          <a:ext cx="8505825" cy="2676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76200</xdr:colOff>
      <xdr:row>16</xdr:row>
      <xdr:rowOff>161925</xdr:rowOff>
    </xdr:from>
    <xdr:to>
      <xdr:col>3</xdr:col>
      <xdr:colOff>1590675</xdr:colOff>
      <xdr:row>20</xdr:row>
      <xdr:rowOff>133350</xdr:rowOff>
    </xdr:to>
    <xdr:pic>
      <xdr:nvPicPr>
        <xdr:cNvPr id="1026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62450" y="4943475"/>
          <a:ext cx="151447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85725</xdr:colOff>
      <xdr:row>21</xdr:row>
      <xdr:rowOff>219075</xdr:rowOff>
    </xdr:from>
    <xdr:to>
      <xdr:col>3</xdr:col>
      <xdr:colOff>1628775</xdr:colOff>
      <xdr:row>25</xdr:row>
      <xdr:rowOff>200025</xdr:rowOff>
    </xdr:to>
    <xdr:pic>
      <xdr:nvPicPr>
        <xdr:cNvPr id="1027" name="Immagine 5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71975" y="6429375"/>
          <a:ext cx="154305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85725</xdr:colOff>
      <xdr:row>31</xdr:row>
      <xdr:rowOff>200025</xdr:rowOff>
    </xdr:from>
    <xdr:to>
      <xdr:col>3</xdr:col>
      <xdr:colOff>1638300</xdr:colOff>
      <xdr:row>35</xdr:row>
      <xdr:rowOff>28575</xdr:rowOff>
    </xdr:to>
    <xdr:pic>
      <xdr:nvPicPr>
        <xdr:cNvPr id="1028" name="Immagin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7353" t="13248" r="-2164" b="1808"/>
        <a:stretch>
          <a:fillRect/>
        </a:stretch>
      </xdr:blipFill>
      <xdr:spPr bwMode="auto">
        <a:xfrm>
          <a:off x="4371975" y="9267825"/>
          <a:ext cx="155257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76200</xdr:colOff>
      <xdr:row>27</xdr:row>
      <xdr:rowOff>9525</xdr:rowOff>
    </xdr:from>
    <xdr:to>
      <xdr:col>3</xdr:col>
      <xdr:colOff>1628775</xdr:colOff>
      <xdr:row>30</xdr:row>
      <xdr:rowOff>57150</xdr:rowOff>
    </xdr:to>
    <xdr:pic>
      <xdr:nvPicPr>
        <xdr:cNvPr id="1029" name="Immagine 7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 l="7298" t="18188" r="7640" b="14529"/>
        <a:stretch>
          <a:fillRect/>
        </a:stretch>
      </xdr:blipFill>
      <xdr:spPr bwMode="auto">
        <a:xfrm>
          <a:off x="4362450" y="7934325"/>
          <a:ext cx="15525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66675</xdr:colOff>
      <xdr:row>36</xdr:row>
      <xdr:rowOff>200025</xdr:rowOff>
    </xdr:from>
    <xdr:to>
      <xdr:col>3</xdr:col>
      <xdr:colOff>1600200</xdr:colOff>
      <xdr:row>39</xdr:row>
      <xdr:rowOff>247650</xdr:rowOff>
    </xdr:to>
    <xdr:pic>
      <xdr:nvPicPr>
        <xdr:cNvPr id="1030" name="Immagine 10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 l="6776" t="16916" r="2249" b="10226"/>
        <a:stretch>
          <a:fillRect/>
        </a:stretch>
      </xdr:blipFill>
      <xdr:spPr bwMode="auto">
        <a:xfrm>
          <a:off x="4352925" y="10696575"/>
          <a:ext cx="1533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104775</xdr:colOff>
      <xdr:row>41</xdr:row>
      <xdr:rowOff>123825</xdr:rowOff>
    </xdr:from>
    <xdr:to>
      <xdr:col>3</xdr:col>
      <xdr:colOff>1590675</xdr:colOff>
      <xdr:row>44</xdr:row>
      <xdr:rowOff>171450</xdr:rowOff>
    </xdr:to>
    <xdr:pic>
      <xdr:nvPicPr>
        <xdr:cNvPr id="1031" name="Immagine 13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 l="2827" t="15689" r="4466" b="7994"/>
        <a:stretch>
          <a:fillRect/>
        </a:stretch>
      </xdr:blipFill>
      <xdr:spPr bwMode="auto">
        <a:xfrm>
          <a:off x="4391025" y="12049125"/>
          <a:ext cx="14859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133350</xdr:colOff>
      <xdr:row>51</xdr:row>
      <xdr:rowOff>228600</xdr:rowOff>
    </xdr:from>
    <xdr:to>
      <xdr:col>3</xdr:col>
      <xdr:colOff>1638300</xdr:colOff>
      <xdr:row>55</xdr:row>
      <xdr:rowOff>47625</xdr:rowOff>
    </xdr:to>
    <xdr:pic>
      <xdr:nvPicPr>
        <xdr:cNvPr id="1032" name="Immagine 15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 l="4613" t="10767" r="2106" b="7919"/>
        <a:stretch>
          <a:fillRect/>
        </a:stretch>
      </xdr:blipFill>
      <xdr:spPr bwMode="auto">
        <a:xfrm>
          <a:off x="4419600" y="15011400"/>
          <a:ext cx="15049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57150</xdr:colOff>
      <xdr:row>46</xdr:row>
      <xdr:rowOff>266700</xdr:rowOff>
    </xdr:from>
    <xdr:to>
      <xdr:col>3</xdr:col>
      <xdr:colOff>1533525</xdr:colOff>
      <xdr:row>50</xdr:row>
      <xdr:rowOff>114300</xdr:rowOff>
    </xdr:to>
    <xdr:pic>
      <xdr:nvPicPr>
        <xdr:cNvPr id="1033" name="Immagine 1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 l="5856" t="8961" b="5495"/>
        <a:stretch>
          <a:fillRect/>
        </a:stretch>
      </xdr:blipFill>
      <xdr:spPr bwMode="auto">
        <a:xfrm>
          <a:off x="4343400" y="13620750"/>
          <a:ext cx="14763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123825</xdr:colOff>
      <xdr:row>56</xdr:row>
      <xdr:rowOff>152400</xdr:rowOff>
    </xdr:from>
    <xdr:to>
      <xdr:col>3</xdr:col>
      <xdr:colOff>1695450</xdr:colOff>
      <xdr:row>59</xdr:row>
      <xdr:rowOff>247650</xdr:rowOff>
    </xdr:to>
    <xdr:pic>
      <xdr:nvPicPr>
        <xdr:cNvPr id="1034" name="Immagine 2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 l="6920" t="11536" r="1672" b="13687"/>
        <a:stretch>
          <a:fillRect/>
        </a:stretch>
      </xdr:blipFill>
      <xdr:spPr bwMode="auto">
        <a:xfrm>
          <a:off x="4410075" y="16363950"/>
          <a:ext cx="15716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104775</xdr:colOff>
      <xdr:row>62</xdr:row>
      <xdr:rowOff>0</xdr:rowOff>
    </xdr:from>
    <xdr:to>
      <xdr:col>3</xdr:col>
      <xdr:colOff>1571625</xdr:colOff>
      <xdr:row>65</xdr:row>
      <xdr:rowOff>0</xdr:rowOff>
    </xdr:to>
    <xdr:pic>
      <xdr:nvPicPr>
        <xdr:cNvPr id="1035" name="Immagine 23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 l="5280" t="17033" r="3024" b="10301"/>
        <a:stretch>
          <a:fillRect/>
        </a:stretch>
      </xdr:blipFill>
      <xdr:spPr bwMode="auto">
        <a:xfrm>
          <a:off x="4391025" y="17926050"/>
          <a:ext cx="146685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104775</xdr:colOff>
      <xdr:row>71</xdr:row>
      <xdr:rowOff>266700</xdr:rowOff>
    </xdr:from>
    <xdr:to>
      <xdr:col>3</xdr:col>
      <xdr:colOff>1657350</xdr:colOff>
      <xdr:row>75</xdr:row>
      <xdr:rowOff>171450</xdr:rowOff>
    </xdr:to>
    <xdr:pic>
      <xdr:nvPicPr>
        <xdr:cNvPr id="1036" name="Immagine 25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 l="8652" t="13072" r="2969" b="5997"/>
        <a:stretch>
          <a:fillRect/>
        </a:stretch>
      </xdr:blipFill>
      <xdr:spPr bwMode="auto">
        <a:xfrm>
          <a:off x="4391025" y="20764500"/>
          <a:ext cx="15525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200025</xdr:colOff>
      <xdr:row>66</xdr:row>
      <xdr:rowOff>276225</xdr:rowOff>
    </xdr:from>
    <xdr:to>
      <xdr:col>3</xdr:col>
      <xdr:colOff>1581150</xdr:colOff>
      <xdr:row>69</xdr:row>
      <xdr:rowOff>228600</xdr:rowOff>
    </xdr:to>
    <xdr:pic>
      <xdr:nvPicPr>
        <xdr:cNvPr id="1037" name="Immagine 27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 l="3693" t="16267" r="3027" b="9724"/>
        <a:stretch>
          <a:fillRect/>
        </a:stretch>
      </xdr:blipFill>
      <xdr:spPr bwMode="auto">
        <a:xfrm>
          <a:off x="4486275" y="19345275"/>
          <a:ext cx="13811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2"/>
  <sheetViews>
    <sheetView tabSelected="1" zoomScale="59" zoomScaleNormal="59" workbookViewId="0">
      <selection activeCell="A16" sqref="A16"/>
    </sheetView>
  </sheetViews>
  <sheetFormatPr defaultRowHeight="12.75" x14ac:dyDescent="0.2"/>
  <cols>
    <col min="1" max="1" width="17.140625" style="25" bestFit="1" customWidth="1"/>
    <col min="2" max="2" width="26.85546875" style="25" customWidth="1"/>
    <col min="3" max="3" width="20.28515625" style="25" bestFit="1" customWidth="1"/>
    <col min="4" max="4" width="25.7109375" style="25" customWidth="1"/>
    <col min="5" max="5" width="18.140625" style="34" customWidth="1"/>
    <col min="6" max="6" width="39.28515625" style="33" bestFit="1" customWidth="1"/>
    <col min="7" max="7" width="21.42578125" style="33" customWidth="1"/>
    <col min="8" max="15" width="5" style="33" bestFit="1" customWidth="1"/>
    <col min="16" max="16" width="8.85546875" style="33" customWidth="1"/>
    <col min="17" max="18" width="16.28515625" style="33" bestFit="1" customWidth="1"/>
    <col min="19" max="19" width="19" style="88" bestFit="1" customWidth="1"/>
    <col min="20" max="20" width="33.140625" style="89" bestFit="1" customWidth="1"/>
    <col min="21" max="16384" width="9.140625" style="22"/>
  </cols>
  <sheetData>
    <row r="1" spans="1:20" s="4" customFormat="1" ht="15.75" x14ac:dyDescent="0.25">
      <c r="A1" s="94"/>
      <c r="B1" s="94"/>
      <c r="C1" s="40"/>
      <c r="D1" s="3"/>
      <c r="E1" s="2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83"/>
      <c r="T1" s="5"/>
    </row>
    <row r="2" spans="1:20" s="4" customFormat="1" ht="15.75" x14ac:dyDescent="0.25">
      <c r="A2" s="93"/>
      <c r="B2" s="93"/>
      <c r="C2" s="39"/>
      <c r="D2" s="6"/>
      <c r="E2" s="2"/>
      <c r="F2" s="1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83"/>
      <c r="T2" s="5"/>
    </row>
    <row r="3" spans="1:20" s="4" customFormat="1" ht="15.75" x14ac:dyDescent="0.25">
      <c r="A3" s="93"/>
      <c r="B3" s="93"/>
      <c r="C3" s="39"/>
      <c r="D3" s="6"/>
      <c r="E3" s="2"/>
      <c r="F3" s="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83"/>
      <c r="T3" s="5"/>
    </row>
    <row r="4" spans="1:20" s="4" customFormat="1" ht="15.75" x14ac:dyDescent="0.25">
      <c r="A4" s="93"/>
      <c r="B4" s="93"/>
      <c r="C4" s="39"/>
      <c r="D4" s="6"/>
      <c r="E4" s="2"/>
      <c r="F4" s="1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83"/>
      <c r="T4" s="5"/>
    </row>
    <row r="5" spans="1:20" s="4" customFormat="1" ht="15.75" x14ac:dyDescent="0.25">
      <c r="A5" s="93"/>
      <c r="B5" s="93"/>
      <c r="C5" s="39"/>
      <c r="D5" s="6"/>
      <c r="E5" s="2"/>
      <c r="F5" s="1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83"/>
      <c r="T5" s="5"/>
    </row>
    <row r="6" spans="1:20" s="4" customFormat="1" ht="15.75" x14ac:dyDescent="0.25">
      <c r="A6" s="7"/>
      <c r="B6" s="7"/>
      <c r="C6" s="7"/>
      <c r="D6" s="7"/>
      <c r="E6" s="8"/>
      <c r="F6" s="5"/>
      <c r="G6" s="9"/>
      <c r="H6" s="10"/>
      <c r="I6" s="11"/>
      <c r="J6" s="10"/>
      <c r="K6" s="11"/>
      <c r="L6" s="10"/>
      <c r="M6" s="11"/>
      <c r="N6" s="10"/>
      <c r="O6" s="11"/>
      <c r="P6" s="5"/>
      <c r="Q6" s="5"/>
      <c r="R6" s="5"/>
      <c r="S6" s="83"/>
      <c r="T6" s="5"/>
    </row>
    <row r="7" spans="1:20" s="4" customFormat="1" ht="21" x14ac:dyDescent="0.25">
      <c r="A7" s="95" t="s">
        <v>42</v>
      </c>
      <c r="B7" s="95"/>
      <c r="C7" s="74"/>
      <c r="D7" s="75"/>
      <c r="E7" s="12"/>
      <c r="F7" s="5"/>
      <c r="G7" s="10"/>
      <c r="H7" s="10"/>
      <c r="I7" s="11"/>
      <c r="J7" s="10"/>
      <c r="K7" s="11"/>
      <c r="L7" s="10"/>
      <c r="M7" s="11"/>
      <c r="N7" s="10"/>
      <c r="O7" s="11"/>
      <c r="P7" s="5"/>
      <c r="Q7" s="5"/>
      <c r="R7" s="5"/>
      <c r="S7" s="83"/>
      <c r="T7" s="5"/>
    </row>
    <row r="8" spans="1:20" s="4" customFormat="1" ht="21" x14ac:dyDescent="0.25">
      <c r="A8" s="95" t="s">
        <v>3</v>
      </c>
      <c r="B8" s="95"/>
      <c r="C8" s="74"/>
      <c r="D8" s="76"/>
      <c r="E8" s="12"/>
      <c r="F8" s="5"/>
      <c r="G8" s="10"/>
      <c r="H8" s="10"/>
      <c r="I8" s="11"/>
      <c r="J8" s="10"/>
      <c r="K8" s="11"/>
      <c r="L8" s="10"/>
      <c r="M8" s="11"/>
      <c r="N8" s="10"/>
      <c r="O8" s="11"/>
      <c r="P8" s="5"/>
      <c r="Q8" s="5"/>
      <c r="R8" s="5"/>
      <c r="S8" s="83"/>
      <c r="T8" s="5"/>
    </row>
    <row r="9" spans="1:20" s="4" customFormat="1" ht="21" x14ac:dyDescent="0.25">
      <c r="A9" s="95" t="s">
        <v>48</v>
      </c>
      <c r="B9" s="95"/>
      <c r="C9" s="74"/>
      <c r="D9" s="76"/>
      <c r="E9" s="12"/>
      <c r="F9" s="5"/>
      <c r="G9" s="10"/>
      <c r="H9" s="10"/>
      <c r="I9" s="11"/>
      <c r="J9" s="10"/>
      <c r="K9" s="11"/>
      <c r="L9" s="10"/>
      <c r="M9" s="11"/>
      <c r="N9" s="10"/>
      <c r="O9" s="11"/>
      <c r="P9" s="5"/>
      <c r="Q9" s="5"/>
      <c r="R9" s="5"/>
      <c r="S9" s="83"/>
      <c r="T9" s="5"/>
    </row>
    <row r="10" spans="1:20" s="4" customFormat="1" ht="21" x14ac:dyDescent="0.25">
      <c r="A10" s="95" t="s">
        <v>43</v>
      </c>
      <c r="B10" s="95"/>
      <c r="C10" s="74"/>
      <c r="D10" s="76"/>
      <c r="E10" s="12"/>
      <c r="F10" s="13"/>
      <c r="G10" s="10"/>
      <c r="H10" s="10"/>
      <c r="I10" s="11"/>
      <c r="J10" s="10"/>
      <c r="K10" s="11"/>
      <c r="L10" s="10"/>
      <c r="M10" s="11"/>
      <c r="N10" s="10"/>
      <c r="O10" s="11"/>
      <c r="P10" s="13"/>
      <c r="Q10" s="5"/>
      <c r="R10" s="5"/>
      <c r="S10" s="83"/>
      <c r="T10" s="13"/>
    </row>
    <row r="11" spans="1:20" s="4" customFormat="1" ht="18.75" customHeight="1" x14ac:dyDescent="0.25">
      <c r="A11" s="95" t="s">
        <v>44</v>
      </c>
      <c r="B11" s="95"/>
      <c r="C11" s="95"/>
      <c r="D11" s="95"/>
      <c r="E11" s="12"/>
      <c r="F11" s="13"/>
      <c r="G11" s="14"/>
      <c r="H11" s="14"/>
      <c r="I11" s="15"/>
      <c r="J11" s="14"/>
      <c r="K11" s="15"/>
      <c r="L11" s="14"/>
      <c r="M11" s="15"/>
      <c r="N11" s="14"/>
      <c r="O11" s="15"/>
      <c r="P11" s="13"/>
      <c r="Q11" s="5"/>
      <c r="R11" s="5"/>
      <c r="S11" s="83"/>
      <c r="T11" s="13"/>
    </row>
    <row r="12" spans="1:20" s="4" customFormat="1" ht="50.25" customHeight="1" x14ac:dyDescent="0.25">
      <c r="A12" s="95"/>
      <c r="B12" s="95"/>
      <c r="C12" s="74"/>
      <c r="D12" s="76"/>
      <c r="E12" s="12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5"/>
      <c r="R12" s="5"/>
      <c r="S12" s="83"/>
      <c r="T12" s="13"/>
    </row>
    <row r="13" spans="1:20" s="4" customFormat="1" ht="42" x14ac:dyDescent="0.25">
      <c r="A13" s="82" t="s">
        <v>45</v>
      </c>
      <c r="B13" s="77"/>
      <c r="C13" s="77"/>
      <c r="D13" s="78"/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5"/>
      <c r="R13" s="5"/>
      <c r="S13" s="83"/>
      <c r="T13" s="13"/>
    </row>
    <row r="14" spans="1:20" s="4" customFormat="1" ht="21" x14ac:dyDescent="0.35">
      <c r="A14" s="130"/>
      <c r="B14" s="130"/>
      <c r="C14" s="79"/>
      <c r="D14" s="80"/>
      <c r="E14" s="16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5"/>
      <c r="R14" s="5"/>
      <c r="S14" s="83"/>
      <c r="T14" s="13"/>
    </row>
    <row r="15" spans="1:20" ht="20.25" thickBot="1" x14ac:dyDescent="0.3">
      <c r="A15" s="17"/>
      <c r="B15" s="17"/>
      <c r="C15" s="17"/>
      <c r="D15" s="18"/>
      <c r="E15" s="19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/>
      <c r="R15" s="90">
        <f>SUM(R17:R76)</f>
        <v>25200</v>
      </c>
      <c r="S15" s="91">
        <f>AVERAGE(S17:S76)</f>
        <v>47.566666666666656</v>
      </c>
      <c r="T15" s="92">
        <f>SUM(T17:T76)</f>
        <v>1204680</v>
      </c>
    </row>
    <row r="16" spans="1:20" s="25" customFormat="1" ht="45.75" customHeight="1" thickBot="1" x14ac:dyDescent="0.25">
      <c r="A16" s="38" t="s">
        <v>5</v>
      </c>
      <c r="B16" s="38" t="s">
        <v>11</v>
      </c>
      <c r="C16" s="38" t="s">
        <v>13</v>
      </c>
      <c r="D16" s="37" t="s">
        <v>0</v>
      </c>
      <c r="E16" s="23" t="s">
        <v>1</v>
      </c>
      <c r="F16" s="81" t="s">
        <v>6</v>
      </c>
      <c r="G16" s="44" t="s">
        <v>14</v>
      </c>
      <c r="H16" s="38">
        <v>25</v>
      </c>
      <c r="I16" s="37">
        <f>H16+1</f>
        <v>26</v>
      </c>
      <c r="J16" s="37">
        <f t="shared" ref="J16:O16" si="0">I16+1</f>
        <v>27</v>
      </c>
      <c r="K16" s="37">
        <f t="shared" si="0"/>
        <v>28</v>
      </c>
      <c r="L16" s="37">
        <f t="shared" si="0"/>
        <v>29</v>
      </c>
      <c r="M16" s="37">
        <f t="shared" si="0"/>
        <v>30</v>
      </c>
      <c r="N16" s="37">
        <f t="shared" si="0"/>
        <v>31</v>
      </c>
      <c r="O16" s="23">
        <f t="shared" si="0"/>
        <v>32</v>
      </c>
      <c r="P16" s="45" t="s">
        <v>15</v>
      </c>
      <c r="Q16" s="44" t="s">
        <v>7</v>
      </c>
      <c r="R16" s="24" t="s">
        <v>16</v>
      </c>
      <c r="S16" s="85" t="s">
        <v>46</v>
      </c>
      <c r="T16" s="24" t="s">
        <v>47</v>
      </c>
    </row>
    <row r="17" spans="1:20" ht="22.5" customHeight="1" x14ac:dyDescent="0.2">
      <c r="A17" s="114" t="s">
        <v>18</v>
      </c>
      <c r="B17" s="116" t="s">
        <v>19</v>
      </c>
      <c r="C17" s="116" t="s">
        <v>21</v>
      </c>
      <c r="D17" s="128"/>
      <c r="E17" s="119" t="s">
        <v>2</v>
      </c>
      <c r="F17" s="62" t="s">
        <v>9</v>
      </c>
      <c r="G17" s="48"/>
      <c r="H17" s="49"/>
      <c r="I17" s="50"/>
      <c r="J17" s="51"/>
      <c r="K17" s="50"/>
      <c r="L17" s="51"/>
      <c r="M17" s="50"/>
      <c r="N17" s="51"/>
      <c r="O17" s="52"/>
      <c r="P17" s="121">
        <f>SUM(H18:O18)</f>
        <v>12</v>
      </c>
      <c r="Q17" s="123">
        <v>150</v>
      </c>
      <c r="R17" s="112">
        <f>Q17*P17</f>
        <v>1800</v>
      </c>
      <c r="S17" s="125">
        <v>49.9</v>
      </c>
      <c r="T17" s="133">
        <f>R17*S17</f>
        <v>89820</v>
      </c>
    </row>
    <row r="18" spans="1:20" ht="22.5" customHeight="1" x14ac:dyDescent="0.2">
      <c r="A18" s="104"/>
      <c r="B18" s="107"/>
      <c r="C18" s="107"/>
      <c r="D18" s="129"/>
      <c r="E18" s="96"/>
      <c r="F18" s="47" t="s">
        <v>20</v>
      </c>
      <c r="G18" s="53" t="s">
        <v>12</v>
      </c>
      <c r="H18" s="54">
        <v>1</v>
      </c>
      <c r="I18" s="55">
        <v>1</v>
      </c>
      <c r="J18" s="55">
        <v>2</v>
      </c>
      <c r="K18" s="55">
        <v>2</v>
      </c>
      <c r="L18" s="55">
        <v>2</v>
      </c>
      <c r="M18" s="55">
        <v>2</v>
      </c>
      <c r="N18" s="55">
        <v>1</v>
      </c>
      <c r="O18" s="56">
        <v>1</v>
      </c>
      <c r="P18" s="98"/>
      <c r="Q18" s="100"/>
      <c r="R18" s="102"/>
      <c r="S18" s="126"/>
      <c r="T18" s="134"/>
    </row>
    <row r="19" spans="1:20" ht="22.5" customHeight="1" x14ac:dyDescent="0.2">
      <c r="A19" s="104"/>
      <c r="B19" s="107"/>
      <c r="C19" s="107"/>
      <c r="D19" s="129"/>
      <c r="E19" s="96"/>
      <c r="F19" s="47" t="s">
        <v>10</v>
      </c>
      <c r="G19" s="53"/>
      <c r="H19" s="54"/>
      <c r="I19" s="55"/>
      <c r="J19" s="55"/>
      <c r="K19" s="55"/>
      <c r="L19" s="55"/>
      <c r="M19" s="55"/>
      <c r="N19" s="55"/>
      <c r="O19" s="56"/>
      <c r="P19" s="98"/>
      <c r="Q19" s="100"/>
      <c r="R19" s="102"/>
      <c r="S19" s="126"/>
      <c r="T19" s="134"/>
    </row>
    <row r="20" spans="1:20" ht="22.5" customHeight="1" x14ac:dyDescent="0.2">
      <c r="A20" s="104"/>
      <c r="B20" s="107"/>
      <c r="C20" s="107"/>
      <c r="D20" s="129"/>
      <c r="E20" s="96"/>
      <c r="F20" s="57"/>
      <c r="G20" s="53"/>
      <c r="H20" s="54"/>
      <c r="I20" s="55"/>
      <c r="J20" s="55"/>
      <c r="K20" s="55"/>
      <c r="L20" s="55"/>
      <c r="M20" s="55"/>
      <c r="N20" s="55"/>
      <c r="O20" s="56"/>
      <c r="P20" s="98"/>
      <c r="Q20" s="100"/>
      <c r="R20" s="102"/>
      <c r="S20" s="126"/>
      <c r="T20" s="134"/>
    </row>
    <row r="21" spans="1:20" ht="22.5" customHeight="1" thickBot="1" x14ac:dyDescent="0.25">
      <c r="A21" s="115"/>
      <c r="B21" s="117"/>
      <c r="C21" s="117"/>
      <c r="D21" s="129"/>
      <c r="E21" s="120"/>
      <c r="F21" s="47"/>
      <c r="G21" s="58"/>
      <c r="H21" s="59"/>
      <c r="I21" s="60"/>
      <c r="J21" s="60"/>
      <c r="K21" s="60"/>
      <c r="L21" s="60"/>
      <c r="M21" s="60"/>
      <c r="N21" s="60"/>
      <c r="O21" s="61"/>
      <c r="P21" s="122"/>
      <c r="Q21" s="124"/>
      <c r="R21" s="113"/>
      <c r="S21" s="127"/>
      <c r="T21" s="135"/>
    </row>
    <row r="22" spans="1:20" ht="22.5" customHeight="1" x14ac:dyDescent="0.2">
      <c r="A22" s="104" t="s">
        <v>18</v>
      </c>
      <c r="B22" s="106" t="s">
        <v>19</v>
      </c>
      <c r="C22" s="107" t="s">
        <v>21</v>
      </c>
      <c r="D22" s="131"/>
      <c r="E22" s="96" t="s">
        <v>8</v>
      </c>
      <c r="F22" s="62" t="s">
        <v>9</v>
      </c>
      <c r="G22" s="63"/>
      <c r="H22" s="64"/>
      <c r="I22" s="65"/>
      <c r="J22" s="66"/>
      <c r="K22" s="65"/>
      <c r="L22" s="66"/>
      <c r="M22" s="65"/>
      <c r="N22" s="66"/>
      <c r="O22" s="67"/>
      <c r="P22" s="98">
        <f>SUM(H23:O23)</f>
        <v>12</v>
      </c>
      <c r="Q22" s="100">
        <v>150</v>
      </c>
      <c r="R22" s="102">
        <f>Q22*P22</f>
        <v>1800</v>
      </c>
      <c r="S22" s="125">
        <v>49.9</v>
      </c>
      <c r="T22" s="133">
        <f>R22*S22</f>
        <v>89820</v>
      </c>
    </row>
    <row r="23" spans="1:20" ht="22.5" customHeight="1" x14ac:dyDescent="0.2">
      <c r="A23" s="104"/>
      <c r="B23" s="107"/>
      <c r="C23" s="107"/>
      <c r="D23" s="129"/>
      <c r="E23" s="96"/>
      <c r="F23" s="47" t="s">
        <v>20</v>
      </c>
      <c r="G23" s="53" t="s">
        <v>12</v>
      </c>
      <c r="H23" s="54">
        <v>1</v>
      </c>
      <c r="I23" s="55">
        <v>1</v>
      </c>
      <c r="J23" s="55">
        <v>2</v>
      </c>
      <c r="K23" s="55">
        <v>2</v>
      </c>
      <c r="L23" s="55">
        <v>2</v>
      </c>
      <c r="M23" s="55">
        <v>2</v>
      </c>
      <c r="N23" s="55">
        <v>1</v>
      </c>
      <c r="O23" s="56">
        <v>1</v>
      </c>
      <c r="P23" s="98"/>
      <c r="Q23" s="100"/>
      <c r="R23" s="102"/>
      <c r="S23" s="126"/>
      <c r="T23" s="134"/>
    </row>
    <row r="24" spans="1:20" ht="22.5" customHeight="1" x14ac:dyDescent="0.2">
      <c r="A24" s="104"/>
      <c r="B24" s="107"/>
      <c r="C24" s="107"/>
      <c r="D24" s="129"/>
      <c r="E24" s="96"/>
      <c r="F24" s="47" t="s">
        <v>10</v>
      </c>
      <c r="G24" s="53"/>
      <c r="H24" s="54"/>
      <c r="I24" s="55"/>
      <c r="J24" s="55"/>
      <c r="K24" s="55"/>
      <c r="L24" s="55"/>
      <c r="M24" s="55"/>
      <c r="N24" s="55"/>
      <c r="O24" s="56"/>
      <c r="P24" s="98"/>
      <c r="Q24" s="100"/>
      <c r="R24" s="102"/>
      <c r="S24" s="126"/>
      <c r="T24" s="134"/>
    </row>
    <row r="25" spans="1:20" ht="22.5" customHeight="1" x14ac:dyDescent="0.2">
      <c r="A25" s="104"/>
      <c r="B25" s="107"/>
      <c r="C25" s="107"/>
      <c r="D25" s="129"/>
      <c r="E25" s="96"/>
      <c r="F25" s="57"/>
      <c r="G25" s="53"/>
      <c r="H25" s="54"/>
      <c r="I25" s="55"/>
      <c r="J25" s="55"/>
      <c r="K25" s="55"/>
      <c r="L25" s="55"/>
      <c r="M25" s="55"/>
      <c r="N25" s="55"/>
      <c r="O25" s="56"/>
      <c r="P25" s="98"/>
      <c r="Q25" s="100"/>
      <c r="R25" s="102"/>
      <c r="S25" s="126"/>
      <c r="T25" s="134"/>
    </row>
    <row r="26" spans="1:20" ht="22.5" customHeight="1" thickBot="1" x14ac:dyDescent="0.25">
      <c r="A26" s="105"/>
      <c r="B26" s="108"/>
      <c r="C26" s="108"/>
      <c r="D26" s="132"/>
      <c r="E26" s="97"/>
      <c r="F26" s="68"/>
      <c r="G26" s="69"/>
      <c r="H26" s="70"/>
      <c r="I26" s="71"/>
      <c r="J26" s="71"/>
      <c r="K26" s="71"/>
      <c r="L26" s="71"/>
      <c r="M26" s="71"/>
      <c r="N26" s="71"/>
      <c r="O26" s="72"/>
      <c r="P26" s="99"/>
      <c r="Q26" s="101"/>
      <c r="R26" s="103"/>
      <c r="S26" s="127"/>
      <c r="T26" s="135"/>
    </row>
    <row r="27" spans="1:20" ht="22.5" customHeight="1" x14ac:dyDescent="0.2">
      <c r="A27" s="114" t="s">
        <v>23</v>
      </c>
      <c r="B27" s="116" t="s">
        <v>24</v>
      </c>
      <c r="C27" s="116" t="s">
        <v>22</v>
      </c>
      <c r="D27" s="118"/>
      <c r="E27" s="119" t="s">
        <v>2</v>
      </c>
      <c r="F27" s="73" t="s">
        <v>9</v>
      </c>
      <c r="G27" s="48"/>
      <c r="H27" s="49"/>
      <c r="I27" s="50"/>
      <c r="J27" s="51"/>
      <c r="K27" s="50"/>
      <c r="L27" s="51"/>
      <c r="M27" s="50"/>
      <c r="N27" s="51"/>
      <c r="O27" s="52"/>
      <c r="P27" s="121">
        <f>SUM(H28:O28)</f>
        <v>12</v>
      </c>
      <c r="Q27" s="123">
        <v>175</v>
      </c>
      <c r="R27" s="112">
        <f>Q27*P27</f>
        <v>2100</v>
      </c>
      <c r="S27" s="125">
        <v>49.9</v>
      </c>
      <c r="T27" s="133">
        <f>R27*S27</f>
        <v>104790</v>
      </c>
    </row>
    <row r="28" spans="1:20" ht="22.5" customHeight="1" x14ac:dyDescent="0.2">
      <c r="A28" s="104"/>
      <c r="B28" s="107"/>
      <c r="C28" s="107"/>
      <c r="D28" s="110"/>
      <c r="E28" s="96"/>
      <c r="F28" s="47" t="s">
        <v>20</v>
      </c>
      <c r="G28" s="53" t="s">
        <v>12</v>
      </c>
      <c r="H28" s="54">
        <v>1</v>
      </c>
      <c r="I28" s="55">
        <v>1</v>
      </c>
      <c r="J28" s="55">
        <v>2</v>
      </c>
      <c r="K28" s="55">
        <v>2</v>
      </c>
      <c r="L28" s="55">
        <v>2</v>
      </c>
      <c r="M28" s="55">
        <v>2</v>
      </c>
      <c r="N28" s="55">
        <v>1</v>
      </c>
      <c r="O28" s="56">
        <v>1</v>
      </c>
      <c r="P28" s="98"/>
      <c r="Q28" s="100"/>
      <c r="R28" s="102"/>
      <c r="S28" s="126"/>
      <c r="T28" s="134"/>
    </row>
    <row r="29" spans="1:20" ht="22.5" customHeight="1" x14ac:dyDescent="0.2">
      <c r="A29" s="104"/>
      <c r="B29" s="107"/>
      <c r="C29" s="107"/>
      <c r="D29" s="110"/>
      <c r="E29" s="96"/>
      <c r="F29" s="47" t="s">
        <v>10</v>
      </c>
      <c r="G29" s="53"/>
      <c r="H29" s="54"/>
      <c r="I29" s="55"/>
      <c r="J29" s="55"/>
      <c r="K29" s="55"/>
      <c r="L29" s="55"/>
      <c r="M29" s="55"/>
      <c r="N29" s="55"/>
      <c r="O29" s="56"/>
      <c r="P29" s="98"/>
      <c r="Q29" s="100"/>
      <c r="R29" s="102"/>
      <c r="S29" s="126"/>
      <c r="T29" s="134"/>
    </row>
    <row r="30" spans="1:20" ht="22.5" customHeight="1" x14ac:dyDescent="0.2">
      <c r="A30" s="104"/>
      <c r="B30" s="107"/>
      <c r="C30" s="107"/>
      <c r="D30" s="110"/>
      <c r="E30" s="96"/>
      <c r="F30" s="57"/>
      <c r="G30" s="53"/>
      <c r="H30" s="54"/>
      <c r="I30" s="55"/>
      <c r="J30" s="55"/>
      <c r="K30" s="55"/>
      <c r="L30" s="55"/>
      <c r="M30" s="55"/>
      <c r="N30" s="55"/>
      <c r="O30" s="56"/>
      <c r="P30" s="98"/>
      <c r="Q30" s="100"/>
      <c r="R30" s="102"/>
      <c r="S30" s="126"/>
      <c r="T30" s="134"/>
    </row>
    <row r="31" spans="1:20" ht="22.5" customHeight="1" thickBot="1" x14ac:dyDescent="0.25">
      <c r="A31" s="115"/>
      <c r="B31" s="117"/>
      <c r="C31" s="117"/>
      <c r="D31" s="110"/>
      <c r="E31" s="120"/>
      <c r="F31" s="47"/>
      <c r="G31" s="58"/>
      <c r="H31" s="59"/>
      <c r="I31" s="60"/>
      <c r="J31" s="60"/>
      <c r="K31" s="60"/>
      <c r="L31" s="60"/>
      <c r="M31" s="60"/>
      <c r="N31" s="60"/>
      <c r="O31" s="61"/>
      <c r="P31" s="122"/>
      <c r="Q31" s="124"/>
      <c r="R31" s="113"/>
      <c r="S31" s="127"/>
      <c r="T31" s="135"/>
    </row>
    <row r="32" spans="1:20" ht="22.5" customHeight="1" x14ac:dyDescent="0.2">
      <c r="A32" s="104" t="s">
        <v>23</v>
      </c>
      <c r="B32" s="106" t="s">
        <v>24</v>
      </c>
      <c r="C32" s="107" t="s">
        <v>22</v>
      </c>
      <c r="D32" s="109"/>
      <c r="E32" s="96" t="s">
        <v>8</v>
      </c>
      <c r="F32" s="62" t="s">
        <v>9</v>
      </c>
      <c r="G32" s="63"/>
      <c r="H32" s="64"/>
      <c r="I32" s="65"/>
      <c r="J32" s="66"/>
      <c r="K32" s="65"/>
      <c r="L32" s="66"/>
      <c r="M32" s="65"/>
      <c r="N32" s="66"/>
      <c r="O32" s="67"/>
      <c r="P32" s="98">
        <f>SUM(H33:O33)</f>
        <v>12</v>
      </c>
      <c r="Q32" s="100">
        <v>175</v>
      </c>
      <c r="R32" s="102">
        <f>Q32*P32</f>
        <v>2100</v>
      </c>
      <c r="S32" s="125">
        <v>49.9</v>
      </c>
      <c r="T32" s="133">
        <f>R32*S32</f>
        <v>104790</v>
      </c>
    </row>
    <row r="33" spans="1:20" ht="22.5" customHeight="1" x14ac:dyDescent="0.2">
      <c r="A33" s="104"/>
      <c r="B33" s="107"/>
      <c r="C33" s="107"/>
      <c r="D33" s="110"/>
      <c r="E33" s="96"/>
      <c r="F33" s="47" t="s">
        <v>20</v>
      </c>
      <c r="G33" s="53" t="s">
        <v>12</v>
      </c>
      <c r="H33" s="54">
        <v>1</v>
      </c>
      <c r="I33" s="55">
        <v>1</v>
      </c>
      <c r="J33" s="55">
        <v>2</v>
      </c>
      <c r="K33" s="55">
        <v>2</v>
      </c>
      <c r="L33" s="55">
        <v>2</v>
      </c>
      <c r="M33" s="55">
        <v>2</v>
      </c>
      <c r="N33" s="55">
        <v>1</v>
      </c>
      <c r="O33" s="56">
        <v>1</v>
      </c>
      <c r="P33" s="98"/>
      <c r="Q33" s="100"/>
      <c r="R33" s="102"/>
      <c r="S33" s="126"/>
      <c r="T33" s="134"/>
    </row>
    <row r="34" spans="1:20" ht="22.5" customHeight="1" x14ac:dyDescent="0.2">
      <c r="A34" s="104"/>
      <c r="B34" s="107"/>
      <c r="C34" s="107"/>
      <c r="D34" s="110"/>
      <c r="E34" s="96"/>
      <c r="F34" s="47" t="s">
        <v>10</v>
      </c>
      <c r="G34" s="53"/>
      <c r="H34" s="54"/>
      <c r="I34" s="55"/>
      <c r="J34" s="55"/>
      <c r="K34" s="55"/>
      <c r="L34" s="55"/>
      <c r="M34" s="55"/>
      <c r="N34" s="55"/>
      <c r="O34" s="56"/>
      <c r="P34" s="98"/>
      <c r="Q34" s="100"/>
      <c r="R34" s="102"/>
      <c r="S34" s="126"/>
      <c r="T34" s="134"/>
    </row>
    <row r="35" spans="1:20" ht="22.5" customHeight="1" x14ac:dyDescent="0.2">
      <c r="A35" s="104"/>
      <c r="B35" s="107"/>
      <c r="C35" s="107"/>
      <c r="D35" s="110"/>
      <c r="E35" s="96"/>
      <c r="F35" s="57"/>
      <c r="G35" s="53"/>
      <c r="H35" s="54"/>
      <c r="I35" s="55"/>
      <c r="J35" s="55"/>
      <c r="K35" s="55"/>
      <c r="L35" s="55"/>
      <c r="M35" s="55"/>
      <c r="N35" s="55"/>
      <c r="O35" s="56"/>
      <c r="P35" s="98"/>
      <c r="Q35" s="100"/>
      <c r="R35" s="102"/>
      <c r="S35" s="126"/>
      <c r="T35" s="134"/>
    </row>
    <row r="36" spans="1:20" ht="22.5" customHeight="1" thickBot="1" x14ac:dyDescent="0.25">
      <c r="A36" s="105"/>
      <c r="B36" s="108"/>
      <c r="C36" s="108"/>
      <c r="D36" s="111"/>
      <c r="E36" s="97"/>
      <c r="F36" s="68"/>
      <c r="G36" s="69"/>
      <c r="H36" s="70"/>
      <c r="I36" s="71"/>
      <c r="J36" s="71"/>
      <c r="K36" s="71"/>
      <c r="L36" s="71"/>
      <c r="M36" s="71"/>
      <c r="N36" s="71"/>
      <c r="O36" s="72"/>
      <c r="P36" s="99"/>
      <c r="Q36" s="101"/>
      <c r="R36" s="103"/>
      <c r="S36" s="127"/>
      <c r="T36" s="135"/>
    </row>
    <row r="37" spans="1:20" ht="22.5" customHeight="1" x14ac:dyDescent="0.2">
      <c r="A37" s="114" t="s">
        <v>27</v>
      </c>
      <c r="B37" s="116" t="s">
        <v>28</v>
      </c>
      <c r="C37" s="116" t="s">
        <v>25</v>
      </c>
      <c r="D37" s="118"/>
      <c r="E37" s="119" t="s">
        <v>29</v>
      </c>
      <c r="F37" s="73" t="s">
        <v>9</v>
      </c>
      <c r="G37" s="48"/>
      <c r="H37" s="49"/>
      <c r="I37" s="50"/>
      <c r="J37" s="51"/>
      <c r="K37" s="50"/>
      <c r="L37" s="51"/>
      <c r="M37" s="50"/>
      <c r="N37" s="51"/>
      <c r="O37" s="52"/>
      <c r="P37" s="121">
        <f>SUM(H38:O38)</f>
        <v>12</v>
      </c>
      <c r="Q37" s="123">
        <v>250</v>
      </c>
      <c r="R37" s="112">
        <f>Q37*P37</f>
        <v>3000</v>
      </c>
      <c r="S37" s="125">
        <v>47.9</v>
      </c>
      <c r="T37" s="133">
        <f>R37*S37</f>
        <v>143700</v>
      </c>
    </row>
    <row r="38" spans="1:20" ht="22.5" customHeight="1" x14ac:dyDescent="0.2">
      <c r="A38" s="104"/>
      <c r="B38" s="107"/>
      <c r="C38" s="107"/>
      <c r="D38" s="110"/>
      <c r="E38" s="96"/>
      <c r="F38" s="47" t="s">
        <v>20</v>
      </c>
      <c r="G38" s="53" t="s">
        <v>12</v>
      </c>
      <c r="H38" s="54">
        <v>1</v>
      </c>
      <c r="I38" s="55">
        <v>1</v>
      </c>
      <c r="J38" s="55">
        <v>2</v>
      </c>
      <c r="K38" s="55">
        <v>2</v>
      </c>
      <c r="L38" s="55">
        <v>2</v>
      </c>
      <c r="M38" s="55">
        <v>2</v>
      </c>
      <c r="N38" s="55">
        <v>1</v>
      </c>
      <c r="O38" s="56">
        <v>1</v>
      </c>
      <c r="P38" s="98"/>
      <c r="Q38" s="100"/>
      <c r="R38" s="102"/>
      <c r="S38" s="126"/>
      <c r="T38" s="134"/>
    </row>
    <row r="39" spans="1:20" ht="22.5" customHeight="1" x14ac:dyDescent="0.2">
      <c r="A39" s="104"/>
      <c r="B39" s="107"/>
      <c r="C39" s="107"/>
      <c r="D39" s="110"/>
      <c r="E39" s="96"/>
      <c r="F39" s="47" t="s">
        <v>10</v>
      </c>
      <c r="G39" s="53"/>
      <c r="H39" s="54"/>
      <c r="I39" s="55"/>
      <c r="J39" s="55"/>
      <c r="K39" s="55"/>
      <c r="L39" s="55"/>
      <c r="M39" s="55"/>
      <c r="N39" s="55"/>
      <c r="O39" s="56"/>
      <c r="P39" s="98"/>
      <c r="Q39" s="100"/>
      <c r="R39" s="102"/>
      <c r="S39" s="126"/>
      <c r="T39" s="134"/>
    </row>
    <row r="40" spans="1:20" ht="22.5" customHeight="1" x14ac:dyDescent="0.2">
      <c r="A40" s="104"/>
      <c r="B40" s="107"/>
      <c r="C40" s="107"/>
      <c r="D40" s="110"/>
      <c r="E40" s="96"/>
      <c r="F40" s="57"/>
      <c r="G40" s="53"/>
      <c r="H40" s="54"/>
      <c r="I40" s="55"/>
      <c r="J40" s="55"/>
      <c r="K40" s="55"/>
      <c r="L40" s="55"/>
      <c r="M40" s="55"/>
      <c r="N40" s="55"/>
      <c r="O40" s="56"/>
      <c r="P40" s="98"/>
      <c r="Q40" s="100"/>
      <c r="R40" s="102"/>
      <c r="S40" s="126"/>
      <c r="T40" s="134"/>
    </row>
    <row r="41" spans="1:20" ht="22.5" customHeight="1" thickBot="1" x14ac:dyDescent="0.25">
      <c r="A41" s="115"/>
      <c r="B41" s="117"/>
      <c r="C41" s="117"/>
      <c r="D41" s="110"/>
      <c r="E41" s="120"/>
      <c r="F41" s="47"/>
      <c r="G41" s="58"/>
      <c r="H41" s="59"/>
      <c r="I41" s="60"/>
      <c r="J41" s="60"/>
      <c r="K41" s="60"/>
      <c r="L41" s="60"/>
      <c r="M41" s="60"/>
      <c r="N41" s="60"/>
      <c r="O41" s="61"/>
      <c r="P41" s="122"/>
      <c r="Q41" s="124"/>
      <c r="R41" s="113"/>
      <c r="S41" s="127"/>
      <c r="T41" s="135"/>
    </row>
    <row r="42" spans="1:20" ht="22.5" customHeight="1" x14ac:dyDescent="0.2">
      <c r="A42" s="104" t="s">
        <v>27</v>
      </c>
      <c r="B42" s="106" t="s">
        <v>28</v>
      </c>
      <c r="C42" s="107" t="s">
        <v>25</v>
      </c>
      <c r="D42" s="109"/>
      <c r="E42" s="96" t="s">
        <v>30</v>
      </c>
      <c r="F42" s="62" t="s">
        <v>9</v>
      </c>
      <c r="G42" s="63"/>
      <c r="H42" s="64"/>
      <c r="I42" s="65"/>
      <c r="J42" s="66"/>
      <c r="K42" s="65"/>
      <c r="L42" s="66"/>
      <c r="M42" s="65"/>
      <c r="N42" s="66"/>
      <c r="O42" s="67"/>
      <c r="P42" s="98">
        <f>SUM(H43:O43)</f>
        <v>12</v>
      </c>
      <c r="Q42" s="100">
        <v>250</v>
      </c>
      <c r="R42" s="102">
        <f>Q42*P42</f>
        <v>3000</v>
      </c>
      <c r="S42" s="125">
        <v>47.9</v>
      </c>
      <c r="T42" s="133">
        <f>R42*S42</f>
        <v>143700</v>
      </c>
    </row>
    <row r="43" spans="1:20" ht="22.5" customHeight="1" x14ac:dyDescent="0.2">
      <c r="A43" s="104"/>
      <c r="B43" s="107"/>
      <c r="C43" s="107"/>
      <c r="D43" s="110"/>
      <c r="E43" s="96"/>
      <c r="F43" s="47" t="s">
        <v>20</v>
      </c>
      <c r="G43" s="53" t="s">
        <v>12</v>
      </c>
      <c r="H43" s="54">
        <v>1</v>
      </c>
      <c r="I43" s="55">
        <v>1</v>
      </c>
      <c r="J43" s="55">
        <v>2</v>
      </c>
      <c r="K43" s="55">
        <v>2</v>
      </c>
      <c r="L43" s="55">
        <v>2</v>
      </c>
      <c r="M43" s="55">
        <v>2</v>
      </c>
      <c r="N43" s="55">
        <v>1</v>
      </c>
      <c r="O43" s="56">
        <v>1</v>
      </c>
      <c r="P43" s="98"/>
      <c r="Q43" s="100"/>
      <c r="R43" s="102"/>
      <c r="S43" s="126"/>
      <c r="T43" s="134"/>
    </row>
    <row r="44" spans="1:20" ht="22.5" customHeight="1" x14ac:dyDescent="0.2">
      <c r="A44" s="104"/>
      <c r="B44" s="107"/>
      <c r="C44" s="107"/>
      <c r="D44" s="110"/>
      <c r="E44" s="96"/>
      <c r="F44" s="47" t="s">
        <v>10</v>
      </c>
      <c r="G44" s="53"/>
      <c r="H44" s="54"/>
      <c r="I44" s="55"/>
      <c r="J44" s="55"/>
      <c r="K44" s="55"/>
      <c r="L44" s="55"/>
      <c r="M44" s="55"/>
      <c r="N44" s="55"/>
      <c r="O44" s="56"/>
      <c r="P44" s="98"/>
      <c r="Q44" s="100"/>
      <c r="R44" s="102"/>
      <c r="S44" s="126"/>
      <c r="T44" s="134"/>
    </row>
    <row r="45" spans="1:20" ht="22.5" customHeight="1" x14ac:dyDescent="0.2">
      <c r="A45" s="104"/>
      <c r="B45" s="107"/>
      <c r="C45" s="107"/>
      <c r="D45" s="110"/>
      <c r="E45" s="96"/>
      <c r="F45" s="57"/>
      <c r="G45" s="53"/>
      <c r="H45" s="54"/>
      <c r="I45" s="55"/>
      <c r="J45" s="55"/>
      <c r="K45" s="55"/>
      <c r="L45" s="55"/>
      <c r="M45" s="55"/>
      <c r="N45" s="55"/>
      <c r="O45" s="56"/>
      <c r="P45" s="98"/>
      <c r="Q45" s="100"/>
      <c r="R45" s="102"/>
      <c r="S45" s="126"/>
      <c r="T45" s="134"/>
    </row>
    <row r="46" spans="1:20" ht="22.5" customHeight="1" thickBot="1" x14ac:dyDescent="0.25">
      <c r="A46" s="105"/>
      <c r="B46" s="108"/>
      <c r="C46" s="108"/>
      <c r="D46" s="111"/>
      <c r="E46" s="97"/>
      <c r="F46" s="68"/>
      <c r="G46" s="69"/>
      <c r="H46" s="70"/>
      <c r="I46" s="71"/>
      <c r="J46" s="71"/>
      <c r="K46" s="71"/>
      <c r="L46" s="71"/>
      <c r="M46" s="71"/>
      <c r="N46" s="71"/>
      <c r="O46" s="72"/>
      <c r="P46" s="99"/>
      <c r="Q46" s="101"/>
      <c r="R46" s="103"/>
      <c r="S46" s="127"/>
      <c r="T46" s="135"/>
    </row>
    <row r="47" spans="1:20" ht="22.5" customHeight="1" x14ac:dyDescent="0.2">
      <c r="A47" s="114" t="s">
        <v>31</v>
      </c>
      <c r="B47" s="116" t="s">
        <v>32</v>
      </c>
      <c r="C47" s="116" t="s">
        <v>26</v>
      </c>
      <c r="D47" s="118"/>
      <c r="E47" s="119" t="s">
        <v>33</v>
      </c>
      <c r="F47" s="73" t="s">
        <v>9</v>
      </c>
      <c r="G47" s="48"/>
      <c r="H47" s="49"/>
      <c r="I47" s="50"/>
      <c r="J47" s="51"/>
      <c r="K47" s="50"/>
      <c r="L47" s="51"/>
      <c r="M47" s="50"/>
      <c r="N47" s="51"/>
      <c r="O47" s="52"/>
      <c r="P47" s="121">
        <f>SUM(H48:O48)</f>
        <v>12</v>
      </c>
      <c r="Q47" s="123">
        <v>200</v>
      </c>
      <c r="R47" s="112">
        <f>Q47*P47</f>
        <v>2400</v>
      </c>
      <c r="S47" s="125">
        <v>47.9</v>
      </c>
      <c r="T47" s="133">
        <f>R47*S47</f>
        <v>114960</v>
      </c>
    </row>
    <row r="48" spans="1:20" ht="22.5" customHeight="1" x14ac:dyDescent="0.2">
      <c r="A48" s="104"/>
      <c r="B48" s="107"/>
      <c r="C48" s="107"/>
      <c r="D48" s="110"/>
      <c r="E48" s="96"/>
      <c r="F48" s="47" t="s">
        <v>20</v>
      </c>
      <c r="G48" s="53" t="s">
        <v>12</v>
      </c>
      <c r="H48" s="54">
        <v>1</v>
      </c>
      <c r="I48" s="55">
        <v>1</v>
      </c>
      <c r="J48" s="55">
        <v>2</v>
      </c>
      <c r="K48" s="55">
        <v>2</v>
      </c>
      <c r="L48" s="55">
        <v>2</v>
      </c>
      <c r="M48" s="55">
        <v>2</v>
      </c>
      <c r="N48" s="55">
        <v>1</v>
      </c>
      <c r="O48" s="56">
        <v>1</v>
      </c>
      <c r="P48" s="98"/>
      <c r="Q48" s="100"/>
      <c r="R48" s="102"/>
      <c r="S48" s="126"/>
      <c r="T48" s="134"/>
    </row>
    <row r="49" spans="1:20" ht="22.5" customHeight="1" x14ac:dyDescent="0.2">
      <c r="A49" s="104"/>
      <c r="B49" s="107"/>
      <c r="C49" s="107"/>
      <c r="D49" s="110"/>
      <c r="E49" s="96"/>
      <c r="F49" s="47" t="s">
        <v>10</v>
      </c>
      <c r="G49" s="53"/>
      <c r="H49" s="54"/>
      <c r="I49" s="55"/>
      <c r="J49" s="55"/>
      <c r="K49" s="55"/>
      <c r="L49" s="55"/>
      <c r="M49" s="55"/>
      <c r="N49" s="55"/>
      <c r="O49" s="56"/>
      <c r="P49" s="98"/>
      <c r="Q49" s="100"/>
      <c r="R49" s="102"/>
      <c r="S49" s="126"/>
      <c r="T49" s="134"/>
    </row>
    <row r="50" spans="1:20" ht="22.5" customHeight="1" x14ac:dyDescent="0.2">
      <c r="A50" s="104"/>
      <c r="B50" s="107"/>
      <c r="C50" s="107"/>
      <c r="D50" s="110"/>
      <c r="E50" s="96"/>
      <c r="F50" s="57"/>
      <c r="G50" s="53"/>
      <c r="H50" s="54"/>
      <c r="I50" s="55"/>
      <c r="J50" s="55"/>
      <c r="K50" s="55"/>
      <c r="L50" s="55"/>
      <c r="M50" s="55"/>
      <c r="N50" s="55"/>
      <c r="O50" s="56"/>
      <c r="P50" s="98"/>
      <c r="Q50" s="100"/>
      <c r="R50" s="102"/>
      <c r="S50" s="126"/>
      <c r="T50" s="134"/>
    </row>
    <row r="51" spans="1:20" ht="22.5" customHeight="1" thickBot="1" x14ac:dyDescent="0.25">
      <c r="A51" s="115"/>
      <c r="B51" s="117"/>
      <c r="C51" s="117"/>
      <c r="D51" s="110"/>
      <c r="E51" s="120"/>
      <c r="F51" s="47"/>
      <c r="G51" s="58"/>
      <c r="H51" s="59"/>
      <c r="I51" s="60"/>
      <c r="J51" s="60"/>
      <c r="K51" s="60"/>
      <c r="L51" s="60"/>
      <c r="M51" s="60"/>
      <c r="N51" s="60"/>
      <c r="O51" s="61"/>
      <c r="P51" s="122"/>
      <c r="Q51" s="124"/>
      <c r="R51" s="113"/>
      <c r="S51" s="127"/>
      <c r="T51" s="135"/>
    </row>
    <row r="52" spans="1:20" ht="22.5" customHeight="1" x14ac:dyDescent="0.2">
      <c r="A52" s="104" t="s">
        <v>31</v>
      </c>
      <c r="B52" s="106" t="s">
        <v>32</v>
      </c>
      <c r="C52" s="107" t="s">
        <v>26</v>
      </c>
      <c r="D52" s="109"/>
      <c r="E52" s="96" t="s">
        <v>29</v>
      </c>
      <c r="F52" s="62" t="s">
        <v>9</v>
      </c>
      <c r="G52" s="63"/>
      <c r="H52" s="64"/>
      <c r="I52" s="65"/>
      <c r="J52" s="66"/>
      <c r="K52" s="65"/>
      <c r="L52" s="66"/>
      <c r="M52" s="65"/>
      <c r="N52" s="66"/>
      <c r="O52" s="67"/>
      <c r="P52" s="98">
        <f>SUM(H53:O53)</f>
        <v>12</v>
      </c>
      <c r="Q52" s="100">
        <v>200</v>
      </c>
      <c r="R52" s="102">
        <f>Q52*P52</f>
        <v>2400</v>
      </c>
      <c r="S52" s="125">
        <v>47.9</v>
      </c>
      <c r="T52" s="133">
        <f>R52*S52</f>
        <v>114960</v>
      </c>
    </row>
    <row r="53" spans="1:20" ht="22.5" customHeight="1" x14ac:dyDescent="0.2">
      <c r="A53" s="104"/>
      <c r="B53" s="107"/>
      <c r="C53" s="107"/>
      <c r="D53" s="110"/>
      <c r="E53" s="96"/>
      <c r="F53" s="47" t="s">
        <v>20</v>
      </c>
      <c r="G53" s="53" t="s">
        <v>12</v>
      </c>
      <c r="H53" s="54">
        <v>1</v>
      </c>
      <c r="I53" s="55">
        <v>1</v>
      </c>
      <c r="J53" s="55">
        <v>2</v>
      </c>
      <c r="K53" s="55">
        <v>2</v>
      </c>
      <c r="L53" s="55">
        <v>2</v>
      </c>
      <c r="M53" s="55">
        <v>2</v>
      </c>
      <c r="N53" s="55">
        <v>1</v>
      </c>
      <c r="O53" s="56">
        <v>1</v>
      </c>
      <c r="P53" s="98"/>
      <c r="Q53" s="100"/>
      <c r="R53" s="102"/>
      <c r="S53" s="126"/>
      <c r="T53" s="134"/>
    </row>
    <row r="54" spans="1:20" ht="22.5" customHeight="1" x14ac:dyDescent="0.2">
      <c r="A54" s="104"/>
      <c r="B54" s="107"/>
      <c r="C54" s="107"/>
      <c r="D54" s="110"/>
      <c r="E54" s="96"/>
      <c r="F54" s="47" t="s">
        <v>10</v>
      </c>
      <c r="G54" s="53"/>
      <c r="H54" s="54"/>
      <c r="I54" s="55"/>
      <c r="J54" s="55"/>
      <c r="K54" s="55"/>
      <c r="L54" s="55"/>
      <c r="M54" s="55"/>
      <c r="N54" s="55"/>
      <c r="O54" s="56"/>
      <c r="P54" s="98"/>
      <c r="Q54" s="100"/>
      <c r="R54" s="102"/>
      <c r="S54" s="126"/>
      <c r="T54" s="134"/>
    </row>
    <row r="55" spans="1:20" ht="22.5" customHeight="1" x14ac:dyDescent="0.2">
      <c r="A55" s="104"/>
      <c r="B55" s="107"/>
      <c r="C55" s="107"/>
      <c r="D55" s="110"/>
      <c r="E55" s="96"/>
      <c r="F55" s="57"/>
      <c r="G55" s="53"/>
      <c r="H55" s="54"/>
      <c r="I55" s="55"/>
      <c r="J55" s="55"/>
      <c r="K55" s="55"/>
      <c r="L55" s="55"/>
      <c r="M55" s="55"/>
      <c r="N55" s="55"/>
      <c r="O55" s="56"/>
      <c r="P55" s="98"/>
      <c r="Q55" s="100"/>
      <c r="R55" s="102"/>
      <c r="S55" s="126"/>
      <c r="T55" s="134"/>
    </row>
    <row r="56" spans="1:20" ht="22.5" customHeight="1" thickBot="1" x14ac:dyDescent="0.25">
      <c r="A56" s="105"/>
      <c r="B56" s="108"/>
      <c r="C56" s="108"/>
      <c r="D56" s="111"/>
      <c r="E56" s="97"/>
      <c r="F56" s="68"/>
      <c r="G56" s="69"/>
      <c r="H56" s="70"/>
      <c r="I56" s="71"/>
      <c r="J56" s="71"/>
      <c r="K56" s="71"/>
      <c r="L56" s="71"/>
      <c r="M56" s="71"/>
      <c r="N56" s="71"/>
      <c r="O56" s="72"/>
      <c r="P56" s="99"/>
      <c r="Q56" s="101"/>
      <c r="R56" s="103"/>
      <c r="S56" s="127"/>
      <c r="T56" s="135"/>
    </row>
    <row r="57" spans="1:20" ht="22.5" customHeight="1" x14ac:dyDescent="0.2">
      <c r="A57" s="114" t="s">
        <v>4</v>
      </c>
      <c r="B57" s="116" t="s">
        <v>34</v>
      </c>
      <c r="C57" s="116" t="s">
        <v>35</v>
      </c>
      <c r="D57" s="118"/>
      <c r="E57" s="119" t="s">
        <v>36</v>
      </c>
      <c r="F57" s="73" t="s">
        <v>9</v>
      </c>
      <c r="G57" s="48"/>
      <c r="H57" s="49"/>
      <c r="I57" s="50"/>
      <c r="J57" s="51"/>
      <c r="K57" s="50"/>
      <c r="L57" s="51"/>
      <c r="M57" s="50"/>
      <c r="N57" s="51"/>
      <c r="O57" s="52"/>
      <c r="P57" s="121">
        <f>SUM(H58:O58)</f>
        <v>12</v>
      </c>
      <c r="Q57" s="123">
        <v>150</v>
      </c>
      <c r="R57" s="112">
        <f>Q57*P57</f>
        <v>1800</v>
      </c>
      <c r="S57" s="125">
        <v>47.9</v>
      </c>
      <c r="T57" s="133">
        <f>R57*S57</f>
        <v>86220</v>
      </c>
    </row>
    <row r="58" spans="1:20" ht="22.5" customHeight="1" x14ac:dyDescent="0.2">
      <c r="A58" s="104"/>
      <c r="B58" s="107"/>
      <c r="C58" s="107"/>
      <c r="D58" s="110"/>
      <c r="E58" s="96"/>
      <c r="F58" s="47" t="s">
        <v>20</v>
      </c>
      <c r="G58" s="53" t="s">
        <v>12</v>
      </c>
      <c r="H58" s="54">
        <v>1</v>
      </c>
      <c r="I58" s="55">
        <v>1</v>
      </c>
      <c r="J58" s="55">
        <v>2</v>
      </c>
      <c r="K58" s="55">
        <v>2</v>
      </c>
      <c r="L58" s="55">
        <v>2</v>
      </c>
      <c r="M58" s="55">
        <v>2</v>
      </c>
      <c r="N58" s="55">
        <v>1</v>
      </c>
      <c r="O58" s="56">
        <v>1</v>
      </c>
      <c r="P58" s="98"/>
      <c r="Q58" s="100"/>
      <c r="R58" s="102"/>
      <c r="S58" s="126"/>
      <c r="T58" s="134"/>
    </row>
    <row r="59" spans="1:20" ht="22.5" customHeight="1" x14ac:dyDescent="0.2">
      <c r="A59" s="104"/>
      <c r="B59" s="107"/>
      <c r="C59" s="107"/>
      <c r="D59" s="110"/>
      <c r="E59" s="96"/>
      <c r="F59" s="47" t="s">
        <v>10</v>
      </c>
      <c r="G59" s="53"/>
      <c r="H59" s="54"/>
      <c r="I59" s="55"/>
      <c r="J59" s="55"/>
      <c r="K59" s="55"/>
      <c r="L59" s="55"/>
      <c r="M59" s="55"/>
      <c r="N59" s="55"/>
      <c r="O59" s="56"/>
      <c r="P59" s="98"/>
      <c r="Q59" s="100"/>
      <c r="R59" s="102"/>
      <c r="S59" s="126"/>
      <c r="T59" s="134"/>
    </row>
    <row r="60" spans="1:20" ht="22.5" customHeight="1" x14ac:dyDescent="0.2">
      <c r="A60" s="104"/>
      <c r="B60" s="107"/>
      <c r="C60" s="107"/>
      <c r="D60" s="110"/>
      <c r="E60" s="96"/>
      <c r="F60" s="57"/>
      <c r="G60" s="53"/>
      <c r="H60" s="54"/>
      <c r="I60" s="55"/>
      <c r="J60" s="55"/>
      <c r="K60" s="55"/>
      <c r="L60" s="55"/>
      <c r="M60" s="55"/>
      <c r="N60" s="55"/>
      <c r="O60" s="56"/>
      <c r="P60" s="98"/>
      <c r="Q60" s="100"/>
      <c r="R60" s="102"/>
      <c r="S60" s="126"/>
      <c r="T60" s="134"/>
    </row>
    <row r="61" spans="1:20" ht="22.5" customHeight="1" thickBot="1" x14ac:dyDescent="0.25">
      <c r="A61" s="115"/>
      <c r="B61" s="117"/>
      <c r="C61" s="117"/>
      <c r="D61" s="110"/>
      <c r="E61" s="120"/>
      <c r="F61" s="47"/>
      <c r="G61" s="58"/>
      <c r="H61" s="59"/>
      <c r="I61" s="60"/>
      <c r="J61" s="60"/>
      <c r="K61" s="60"/>
      <c r="L61" s="60"/>
      <c r="M61" s="60"/>
      <c r="N61" s="60"/>
      <c r="O61" s="61"/>
      <c r="P61" s="122"/>
      <c r="Q61" s="124"/>
      <c r="R61" s="113"/>
      <c r="S61" s="127"/>
      <c r="T61" s="135"/>
    </row>
    <row r="62" spans="1:20" ht="22.5" customHeight="1" x14ac:dyDescent="0.2">
      <c r="A62" s="104" t="s">
        <v>4</v>
      </c>
      <c r="B62" s="106" t="s">
        <v>34</v>
      </c>
      <c r="C62" s="107" t="s">
        <v>35</v>
      </c>
      <c r="D62" s="109"/>
      <c r="E62" s="96" t="s">
        <v>37</v>
      </c>
      <c r="F62" s="62" t="s">
        <v>9</v>
      </c>
      <c r="G62" s="63"/>
      <c r="H62" s="64"/>
      <c r="I62" s="65"/>
      <c r="J62" s="66"/>
      <c r="K62" s="65"/>
      <c r="L62" s="66"/>
      <c r="M62" s="65"/>
      <c r="N62" s="66"/>
      <c r="O62" s="67"/>
      <c r="P62" s="98">
        <f>SUM(H63:O63)</f>
        <v>12</v>
      </c>
      <c r="Q62" s="100">
        <v>150</v>
      </c>
      <c r="R62" s="102">
        <f>Q62*P62</f>
        <v>1800</v>
      </c>
      <c r="S62" s="125">
        <v>47.9</v>
      </c>
      <c r="T62" s="133">
        <f>R62*S62</f>
        <v>86220</v>
      </c>
    </row>
    <row r="63" spans="1:20" ht="22.5" customHeight="1" x14ac:dyDescent="0.2">
      <c r="A63" s="104"/>
      <c r="B63" s="107"/>
      <c r="C63" s="107"/>
      <c r="D63" s="110"/>
      <c r="E63" s="96"/>
      <c r="F63" s="47" t="s">
        <v>20</v>
      </c>
      <c r="G63" s="53" t="s">
        <v>12</v>
      </c>
      <c r="H63" s="54">
        <v>1</v>
      </c>
      <c r="I63" s="55">
        <v>1</v>
      </c>
      <c r="J63" s="55">
        <v>2</v>
      </c>
      <c r="K63" s="55">
        <v>2</v>
      </c>
      <c r="L63" s="55">
        <v>2</v>
      </c>
      <c r="M63" s="55">
        <v>2</v>
      </c>
      <c r="N63" s="55">
        <v>1</v>
      </c>
      <c r="O63" s="56">
        <v>1</v>
      </c>
      <c r="P63" s="98"/>
      <c r="Q63" s="100"/>
      <c r="R63" s="102"/>
      <c r="S63" s="126"/>
      <c r="T63" s="134"/>
    </row>
    <row r="64" spans="1:20" ht="22.5" customHeight="1" x14ac:dyDescent="0.2">
      <c r="A64" s="104"/>
      <c r="B64" s="107"/>
      <c r="C64" s="107"/>
      <c r="D64" s="110"/>
      <c r="E64" s="96"/>
      <c r="F64" s="47" t="s">
        <v>10</v>
      </c>
      <c r="G64" s="53"/>
      <c r="H64" s="54"/>
      <c r="I64" s="55"/>
      <c r="J64" s="55"/>
      <c r="K64" s="55"/>
      <c r="L64" s="55"/>
      <c r="M64" s="55"/>
      <c r="N64" s="55"/>
      <c r="O64" s="56"/>
      <c r="P64" s="98"/>
      <c r="Q64" s="100"/>
      <c r="R64" s="102"/>
      <c r="S64" s="126"/>
      <c r="T64" s="134"/>
    </row>
    <row r="65" spans="1:20" ht="22.5" customHeight="1" x14ac:dyDescent="0.2">
      <c r="A65" s="104"/>
      <c r="B65" s="107"/>
      <c r="C65" s="107"/>
      <c r="D65" s="110"/>
      <c r="E65" s="96"/>
      <c r="F65" s="57"/>
      <c r="G65" s="53"/>
      <c r="H65" s="54"/>
      <c r="I65" s="55"/>
      <c r="J65" s="55"/>
      <c r="K65" s="55"/>
      <c r="L65" s="55"/>
      <c r="M65" s="55"/>
      <c r="N65" s="55"/>
      <c r="O65" s="56"/>
      <c r="P65" s="98"/>
      <c r="Q65" s="100"/>
      <c r="R65" s="102"/>
      <c r="S65" s="126"/>
      <c r="T65" s="134"/>
    </row>
    <row r="66" spans="1:20" ht="22.5" customHeight="1" thickBot="1" x14ac:dyDescent="0.25">
      <c r="A66" s="105"/>
      <c r="B66" s="108"/>
      <c r="C66" s="108"/>
      <c r="D66" s="111"/>
      <c r="E66" s="97"/>
      <c r="F66" s="68"/>
      <c r="G66" s="69"/>
      <c r="H66" s="70"/>
      <c r="I66" s="71"/>
      <c r="J66" s="71"/>
      <c r="K66" s="71"/>
      <c r="L66" s="71"/>
      <c r="M66" s="71"/>
      <c r="N66" s="71"/>
      <c r="O66" s="72"/>
      <c r="P66" s="99"/>
      <c r="Q66" s="101"/>
      <c r="R66" s="103"/>
      <c r="S66" s="127"/>
      <c r="T66" s="135"/>
    </row>
    <row r="67" spans="1:20" ht="22.5" customHeight="1" x14ac:dyDescent="0.2">
      <c r="A67" s="114" t="s">
        <v>38</v>
      </c>
      <c r="B67" s="116" t="s">
        <v>39</v>
      </c>
      <c r="C67" s="116" t="s">
        <v>40</v>
      </c>
      <c r="D67" s="118"/>
      <c r="E67" s="119" t="s">
        <v>36</v>
      </c>
      <c r="F67" s="73" t="s">
        <v>9</v>
      </c>
      <c r="G67" s="48"/>
      <c r="H67" s="49"/>
      <c r="I67" s="50"/>
      <c r="J67" s="51"/>
      <c r="K67" s="50"/>
      <c r="L67" s="51"/>
      <c r="M67" s="50"/>
      <c r="N67" s="51"/>
      <c r="O67" s="52"/>
      <c r="P67" s="121">
        <f>SUM(H68:O68)</f>
        <v>12</v>
      </c>
      <c r="Q67" s="123">
        <v>125</v>
      </c>
      <c r="R67" s="112">
        <f>Q67*P67</f>
        <v>1500</v>
      </c>
      <c r="S67" s="125">
        <v>47.9</v>
      </c>
      <c r="T67" s="133">
        <f>R67*S67</f>
        <v>71850</v>
      </c>
    </row>
    <row r="68" spans="1:20" ht="22.5" customHeight="1" x14ac:dyDescent="0.2">
      <c r="A68" s="104"/>
      <c r="B68" s="107"/>
      <c r="C68" s="107"/>
      <c r="D68" s="110"/>
      <c r="E68" s="96"/>
      <c r="F68" s="47" t="s">
        <v>20</v>
      </c>
      <c r="G68" s="53" t="s">
        <v>12</v>
      </c>
      <c r="H68" s="54">
        <v>1</v>
      </c>
      <c r="I68" s="55">
        <v>1</v>
      </c>
      <c r="J68" s="55">
        <v>2</v>
      </c>
      <c r="K68" s="55">
        <v>2</v>
      </c>
      <c r="L68" s="55">
        <v>2</v>
      </c>
      <c r="M68" s="55">
        <v>2</v>
      </c>
      <c r="N68" s="55">
        <v>1</v>
      </c>
      <c r="O68" s="56">
        <v>1</v>
      </c>
      <c r="P68" s="98"/>
      <c r="Q68" s="100"/>
      <c r="R68" s="102"/>
      <c r="S68" s="126"/>
      <c r="T68" s="134"/>
    </row>
    <row r="69" spans="1:20" ht="22.5" customHeight="1" x14ac:dyDescent="0.2">
      <c r="A69" s="104"/>
      <c r="B69" s="107"/>
      <c r="C69" s="107"/>
      <c r="D69" s="110"/>
      <c r="E69" s="96"/>
      <c r="F69" s="47" t="s">
        <v>10</v>
      </c>
      <c r="G69" s="53"/>
      <c r="H69" s="54"/>
      <c r="I69" s="55"/>
      <c r="J69" s="55"/>
      <c r="K69" s="55"/>
      <c r="L69" s="55"/>
      <c r="M69" s="55"/>
      <c r="N69" s="55"/>
      <c r="O69" s="56"/>
      <c r="P69" s="98"/>
      <c r="Q69" s="100"/>
      <c r="R69" s="102"/>
      <c r="S69" s="126"/>
      <c r="T69" s="134"/>
    </row>
    <row r="70" spans="1:20" ht="22.5" customHeight="1" x14ac:dyDescent="0.2">
      <c r="A70" s="104"/>
      <c r="B70" s="107"/>
      <c r="C70" s="107"/>
      <c r="D70" s="110"/>
      <c r="E70" s="96"/>
      <c r="F70" s="57"/>
      <c r="G70" s="53"/>
      <c r="H70" s="54"/>
      <c r="I70" s="55"/>
      <c r="J70" s="55"/>
      <c r="K70" s="55"/>
      <c r="L70" s="55"/>
      <c r="M70" s="55"/>
      <c r="N70" s="55"/>
      <c r="O70" s="56"/>
      <c r="P70" s="98"/>
      <c r="Q70" s="100"/>
      <c r="R70" s="102"/>
      <c r="S70" s="126"/>
      <c r="T70" s="134"/>
    </row>
    <row r="71" spans="1:20" ht="22.5" customHeight="1" thickBot="1" x14ac:dyDescent="0.25">
      <c r="A71" s="115"/>
      <c r="B71" s="117"/>
      <c r="C71" s="117"/>
      <c r="D71" s="110"/>
      <c r="E71" s="120"/>
      <c r="F71" s="47"/>
      <c r="G71" s="58"/>
      <c r="H71" s="59"/>
      <c r="I71" s="60"/>
      <c r="J71" s="60"/>
      <c r="K71" s="60"/>
      <c r="L71" s="60"/>
      <c r="M71" s="60"/>
      <c r="N71" s="60"/>
      <c r="O71" s="61"/>
      <c r="P71" s="122"/>
      <c r="Q71" s="124"/>
      <c r="R71" s="113"/>
      <c r="S71" s="127"/>
      <c r="T71" s="135"/>
    </row>
    <row r="72" spans="1:20" ht="22.5" customHeight="1" x14ac:dyDescent="0.2">
      <c r="A72" s="104" t="s">
        <v>38</v>
      </c>
      <c r="B72" s="106" t="s">
        <v>39</v>
      </c>
      <c r="C72" s="107" t="s">
        <v>40</v>
      </c>
      <c r="D72" s="109"/>
      <c r="E72" s="96" t="s">
        <v>41</v>
      </c>
      <c r="F72" s="62" t="s">
        <v>9</v>
      </c>
      <c r="G72" s="63"/>
      <c r="H72" s="64"/>
      <c r="I72" s="65"/>
      <c r="J72" s="66"/>
      <c r="K72" s="65"/>
      <c r="L72" s="66"/>
      <c r="M72" s="65"/>
      <c r="N72" s="66"/>
      <c r="O72" s="67"/>
      <c r="P72" s="98">
        <f>SUM(H73:O73)</f>
        <v>12</v>
      </c>
      <c r="Q72" s="100">
        <v>125</v>
      </c>
      <c r="R72" s="102">
        <f>Q72*P72</f>
        <v>1500</v>
      </c>
      <c r="S72" s="125">
        <v>35.9</v>
      </c>
      <c r="T72" s="133">
        <f>R72*S72</f>
        <v>53850</v>
      </c>
    </row>
    <row r="73" spans="1:20" ht="22.5" customHeight="1" x14ac:dyDescent="0.2">
      <c r="A73" s="104"/>
      <c r="B73" s="107"/>
      <c r="C73" s="107"/>
      <c r="D73" s="110"/>
      <c r="E73" s="96"/>
      <c r="F73" s="47" t="s">
        <v>20</v>
      </c>
      <c r="G73" s="53" t="s">
        <v>12</v>
      </c>
      <c r="H73" s="54">
        <v>1</v>
      </c>
      <c r="I73" s="55">
        <v>1</v>
      </c>
      <c r="J73" s="55">
        <v>2</v>
      </c>
      <c r="K73" s="55">
        <v>2</v>
      </c>
      <c r="L73" s="55">
        <v>2</v>
      </c>
      <c r="M73" s="55">
        <v>2</v>
      </c>
      <c r="N73" s="55">
        <v>1</v>
      </c>
      <c r="O73" s="56">
        <v>1</v>
      </c>
      <c r="P73" s="98"/>
      <c r="Q73" s="100"/>
      <c r="R73" s="102"/>
      <c r="S73" s="126"/>
      <c r="T73" s="134"/>
    </row>
    <row r="74" spans="1:20" ht="22.5" customHeight="1" x14ac:dyDescent="0.2">
      <c r="A74" s="104"/>
      <c r="B74" s="107"/>
      <c r="C74" s="107"/>
      <c r="D74" s="110"/>
      <c r="E74" s="96"/>
      <c r="F74" s="47" t="s">
        <v>10</v>
      </c>
      <c r="G74" s="53"/>
      <c r="H74" s="54"/>
      <c r="I74" s="55"/>
      <c r="J74" s="55"/>
      <c r="K74" s="55"/>
      <c r="L74" s="55"/>
      <c r="M74" s="55"/>
      <c r="N74" s="55"/>
      <c r="O74" s="56"/>
      <c r="P74" s="98"/>
      <c r="Q74" s="100"/>
      <c r="R74" s="102"/>
      <c r="S74" s="126"/>
      <c r="T74" s="134"/>
    </row>
    <row r="75" spans="1:20" ht="22.5" customHeight="1" x14ac:dyDescent="0.2">
      <c r="A75" s="104"/>
      <c r="B75" s="107"/>
      <c r="C75" s="107"/>
      <c r="D75" s="110"/>
      <c r="E75" s="96"/>
      <c r="F75" s="57"/>
      <c r="G75" s="53"/>
      <c r="H75" s="54"/>
      <c r="I75" s="55"/>
      <c r="J75" s="55"/>
      <c r="K75" s="55"/>
      <c r="L75" s="55"/>
      <c r="M75" s="55"/>
      <c r="N75" s="55"/>
      <c r="O75" s="56"/>
      <c r="P75" s="98"/>
      <c r="Q75" s="100"/>
      <c r="R75" s="102"/>
      <c r="S75" s="126"/>
      <c r="T75" s="134"/>
    </row>
    <row r="76" spans="1:20" ht="22.5" customHeight="1" thickBot="1" x14ac:dyDescent="0.25">
      <c r="A76" s="105"/>
      <c r="B76" s="108"/>
      <c r="C76" s="108"/>
      <c r="D76" s="111"/>
      <c r="E76" s="97"/>
      <c r="F76" s="68"/>
      <c r="G76" s="69"/>
      <c r="H76" s="70"/>
      <c r="I76" s="71"/>
      <c r="J76" s="71"/>
      <c r="K76" s="71"/>
      <c r="L76" s="71"/>
      <c r="M76" s="71"/>
      <c r="N76" s="71"/>
      <c r="O76" s="72"/>
      <c r="P76" s="99"/>
      <c r="Q76" s="101"/>
      <c r="R76" s="103"/>
      <c r="S76" s="127"/>
      <c r="T76" s="135"/>
    </row>
    <row r="77" spans="1:20" ht="31.5" customHeight="1" x14ac:dyDescent="0.2">
      <c r="A77" s="28"/>
      <c r="B77" s="41"/>
      <c r="C77" s="41"/>
      <c r="D77" s="26"/>
      <c r="E77" s="28"/>
      <c r="F77" s="42"/>
      <c r="G77" s="43"/>
      <c r="H77" s="43"/>
      <c r="I77" s="43"/>
      <c r="J77" s="43"/>
      <c r="K77" s="43"/>
      <c r="L77" s="43"/>
      <c r="M77" s="43"/>
      <c r="N77" s="43"/>
      <c r="O77" s="43"/>
      <c r="P77" s="29"/>
      <c r="Q77" s="29"/>
      <c r="R77" s="29"/>
      <c r="S77" s="86"/>
      <c r="T77" s="30"/>
    </row>
    <row r="78" spans="1:20" ht="31.5" customHeight="1" x14ac:dyDescent="0.2">
      <c r="A78" s="26"/>
      <c r="B78" s="26"/>
      <c r="C78" s="26"/>
      <c r="D78" s="27"/>
      <c r="E78" s="28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>
        <f>SUM(Q17:Q76)</f>
        <v>2100</v>
      </c>
      <c r="R78" s="29">
        <f>SUM(R17:R76)</f>
        <v>25200</v>
      </c>
      <c r="S78" s="86"/>
      <c r="T78" s="30"/>
    </row>
    <row r="79" spans="1:20" ht="31.5" customHeight="1" x14ac:dyDescent="0.2">
      <c r="A79" s="26"/>
      <c r="B79" s="26"/>
      <c r="C79" s="26"/>
      <c r="D79" s="27"/>
      <c r="E79" s="28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 t="s">
        <v>16</v>
      </c>
      <c r="R79" s="29" t="s">
        <v>17</v>
      </c>
      <c r="S79" s="86"/>
      <c r="T79" s="29"/>
    </row>
    <row r="80" spans="1:20" x14ac:dyDescent="0.2">
      <c r="A80" s="32"/>
      <c r="B80" s="32"/>
      <c r="C80" s="32"/>
      <c r="D80" s="32"/>
      <c r="E80" s="19"/>
      <c r="F80" s="20"/>
      <c r="G80" s="20"/>
      <c r="H80" s="20"/>
      <c r="I80" s="20"/>
      <c r="J80" s="20"/>
      <c r="K80" s="20"/>
      <c r="L80" s="20"/>
      <c r="M80" s="20"/>
      <c r="N80" s="20"/>
      <c r="O80" s="20"/>
      <c r="Q80" s="20"/>
      <c r="R80" s="20"/>
      <c r="S80" s="87"/>
    </row>
    <row r="81" spans="1:21" ht="36" customHeight="1" x14ac:dyDescent="0.2">
      <c r="A81" s="46"/>
      <c r="B81" s="46"/>
      <c r="C81" s="46"/>
      <c r="D81" s="46"/>
      <c r="E81" s="46"/>
      <c r="F81" s="46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84"/>
      <c r="T81" s="21"/>
      <c r="U81" s="35"/>
    </row>
    <row r="82" spans="1:21" ht="18" x14ac:dyDescent="0.25">
      <c r="A82" s="36"/>
      <c r="B82" s="36"/>
      <c r="C82" s="36"/>
      <c r="D82" s="32"/>
      <c r="E82" s="3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84"/>
      <c r="T82" s="21"/>
      <c r="U82" s="35"/>
    </row>
  </sheetData>
  <mergeCells count="132">
    <mergeCell ref="T62:T66"/>
    <mergeCell ref="T67:T71"/>
    <mergeCell ref="T72:T76"/>
    <mergeCell ref="S67:S71"/>
    <mergeCell ref="S72:S76"/>
    <mergeCell ref="T17:T21"/>
    <mergeCell ref="T22:T26"/>
    <mergeCell ref="T27:T31"/>
    <mergeCell ref="T32:T36"/>
    <mergeCell ref="T37:T41"/>
    <mergeCell ref="S42:S46"/>
    <mergeCell ref="S32:S36"/>
    <mergeCell ref="S37:S41"/>
    <mergeCell ref="S17:S21"/>
    <mergeCell ref="S22:S26"/>
    <mergeCell ref="T57:T61"/>
    <mergeCell ref="T42:T46"/>
    <mergeCell ref="T47:T51"/>
    <mergeCell ref="T52:T56"/>
    <mergeCell ref="S47:S51"/>
    <mergeCell ref="S52:S56"/>
    <mergeCell ref="S57:S61"/>
    <mergeCell ref="S62:S66"/>
    <mergeCell ref="A27:A31"/>
    <mergeCell ref="B27:B31"/>
    <mergeCell ref="C27:C31"/>
    <mergeCell ref="D27:D31"/>
    <mergeCell ref="Q32:Q36"/>
    <mergeCell ref="R32:R36"/>
    <mergeCell ref="C32:C36"/>
    <mergeCell ref="A11:D11"/>
    <mergeCell ref="C17:C21"/>
    <mergeCell ref="B17:B21"/>
    <mergeCell ref="A17:A21"/>
    <mergeCell ref="D17:D21"/>
    <mergeCell ref="Q17:Q21"/>
    <mergeCell ref="P17:P21"/>
    <mergeCell ref="A12:B12"/>
    <mergeCell ref="A14:B14"/>
    <mergeCell ref="A37:A41"/>
    <mergeCell ref="B37:B41"/>
    <mergeCell ref="C37:C41"/>
    <mergeCell ref="D37:D41"/>
    <mergeCell ref="E37:E41"/>
    <mergeCell ref="P37:P41"/>
    <mergeCell ref="Q37:Q41"/>
    <mergeCell ref="E22:E26"/>
    <mergeCell ref="R17:R21"/>
    <mergeCell ref="P22:P26"/>
    <mergeCell ref="Q22:Q26"/>
    <mergeCell ref="R22:R26"/>
    <mergeCell ref="E17:E21"/>
    <mergeCell ref="A22:A26"/>
    <mergeCell ref="B22:B26"/>
    <mergeCell ref="C22:C26"/>
    <mergeCell ref="D22:D26"/>
    <mergeCell ref="A32:A36"/>
    <mergeCell ref="B32:B36"/>
    <mergeCell ref="R37:R41"/>
    <mergeCell ref="P32:P36"/>
    <mergeCell ref="E27:E31"/>
    <mergeCell ref="P27:P31"/>
    <mergeCell ref="Q27:Q31"/>
    <mergeCell ref="R27:R31"/>
    <mergeCell ref="D32:D36"/>
    <mergeCell ref="E32:E36"/>
    <mergeCell ref="S27:S31"/>
    <mergeCell ref="R52:R56"/>
    <mergeCell ref="P42:P46"/>
    <mergeCell ref="Q42:Q46"/>
    <mergeCell ref="R42:R46"/>
    <mergeCell ref="E47:E51"/>
    <mergeCell ref="P47:P51"/>
    <mergeCell ref="Q47:Q51"/>
    <mergeCell ref="R47:R51"/>
    <mergeCell ref="A47:A51"/>
    <mergeCell ref="B47:B51"/>
    <mergeCell ref="C47:C51"/>
    <mergeCell ref="D47:D51"/>
    <mergeCell ref="A52:A56"/>
    <mergeCell ref="B52:B56"/>
    <mergeCell ref="D52:D56"/>
    <mergeCell ref="C52:C56"/>
    <mergeCell ref="A42:A46"/>
    <mergeCell ref="B42:B46"/>
    <mergeCell ref="C42:C46"/>
    <mergeCell ref="D42:D46"/>
    <mergeCell ref="E42:E46"/>
    <mergeCell ref="P57:P61"/>
    <mergeCell ref="E52:E56"/>
    <mergeCell ref="P52:P56"/>
    <mergeCell ref="Q52:Q56"/>
    <mergeCell ref="E62:E66"/>
    <mergeCell ref="P62:P66"/>
    <mergeCell ref="Q62:Q66"/>
    <mergeCell ref="R62:R66"/>
    <mergeCell ref="A62:A66"/>
    <mergeCell ref="B62:B66"/>
    <mergeCell ref="C62:C66"/>
    <mergeCell ref="D62:D66"/>
    <mergeCell ref="Q57:Q61"/>
    <mergeCell ref="R57:R61"/>
    <mergeCell ref="A57:A61"/>
    <mergeCell ref="B57:B61"/>
    <mergeCell ref="C57:C61"/>
    <mergeCell ref="D57:D61"/>
    <mergeCell ref="E57:E61"/>
    <mergeCell ref="E72:E76"/>
    <mergeCell ref="P72:P76"/>
    <mergeCell ref="Q72:Q76"/>
    <mergeCell ref="R72:R76"/>
    <mergeCell ref="A72:A76"/>
    <mergeCell ref="B72:B76"/>
    <mergeCell ref="C72:C76"/>
    <mergeCell ref="D72:D76"/>
    <mergeCell ref="R67:R71"/>
    <mergeCell ref="A67:A71"/>
    <mergeCell ref="B67:B71"/>
    <mergeCell ref="C67:C71"/>
    <mergeCell ref="D67:D71"/>
    <mergeCell ref="E67:E71"/>
    <mergeCell ref="P67:P71"/>
    <mergeCell ref="Q67:Q71"/>
    <mergeCell ref="A5:B5"/>
    <mergeCell ref="A3:B3"/>
    <mergeCell ref="A4:B4"/>
    <mergeCell ref="A1:B1"/>
    <mergeCell ref="A2:B2"/>
    <mergeCell ref="A10:B10"/>
    <mergeCell ref="A7:B7"/>
    <mergeCell ref="A8:B8"/>
    <mergeCell ref="A9:B9"/>
  </mergeCells>
  <phoneticPr fontId="0" type="noConversion"/>
  <pageMargins left="0.74803149606299213" right="0.23622047244094491" top="0.51181102362204722" bottom="0.27559055118110237" header="0.51181102362204722" footer="0.31496062992125984"/>
  <pageSetup paperSize="9" scale="3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2021-11-25T10:22:19Z</cp:lastPrinted>
  <dcterms:created xsi:type="dcterms:W3CDTF">2004-09-29T10:29:18Z</dcterms:created>
  <dcterms:modified xsi:type="dcterms:W3CDTF">2022-03-23T08:46:28Z</dcterms:modified>
  <cp:category/>
</cp:coreProperties>
</file>